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07_美馬庁舎\!!林道担当\★★県営関係\R3\01　工事関係\07　田野内杖立線穴吹工区\01-1　当初\PPI\02　元ﾃﾞｰﾀ\工事費内訳表\"/>
    </mc:Choice>
  </mc:AlternateContent>
  <bookViews>
    <workbookView xWindow="0" yWindow="0" windowWidth="15345" windowHeight="5535"/>
  </bookViews>
  <sheets>
    <sheet name="工事費内訳書" sheetId="2" r:id="rId1"/>
  </sheets>
  <definedNames>
    <definedName name="_xlnm.Print_Area" localSheetId="0">工事費内訳書!$A$1:$G$190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工事費内訳書!$G$190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工事費内訳書!$I$190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5" i="2" l="1"/>
  <c r="G184" i="2"/>
  <c r="G182" i="2"/>
  <c r="G181" i="2" s="1"/>
  <c r="G178" i="2"/>
  <c r="G177" i="2"/>
  <c r="G175" i="2"/>
  <c r="G174" i="2" s="1"/>
  <c r="G167" i="2"/>
  <c r="G143" i="2"/>
  <c r="G102" i="2"/>
  <c r="G101" i="2" s="1"/>
  <c r="G96" i="2"/>
  <c r="G95" i="2" s="1"/>
  <c r="G94" i="2" s="1"/>
  <c r="G90" i="2"/>
  <c r="G89" i="2"/>
  <c r="G88" i="2" s="1"/>
  <c r="G80" i="2"/>
  <c r="G79" i="2"/>
  <c r="G78" i="2"/>
  <c r="G74" i="2"/>
  <c r="G73" i="2" s="1"/>
  <c r="G69" i="2"/>
  <c r="G58" i="2"/>
  <c r="G57" i="2" s="1"/>
  <c r="G54" i="2"/>
  <c r="G53" i="2"/>
  <c r="G48" i="2"/>
  <c r="G47" i="2" s="1"/>
  <c r="G46" i="2" s="1"/>
  <c r="G40" i="2"/>
  <c r="G39" i="2" s="1"/>
  <c r="G38" i="2" s="1"/>
  <c r="G35" i="2"/>
  <c r="G34" i="2"/>
  <c r="G30" i="2"/>
  <c r="G27" i="2"/>
  <c r="G25" i="2"/>
  <c r="G21" i="2"/>
  <c r="G15" i="2"/>
  <c r="G14" i="2" s="1"/>
  <c r="G13" i="2" s="1"/>
  <c r="G56" i="2" l="1"/>
  <c r="G12" i="2" s="1"/>
  <c r="G11" i="2" s="1"/>
  <c r="G10" i="2" s="1"/>
  <c r="G189" i="2" s="1"/>
  <c r="G190" i="2" s="1"/>
  <c r="G100" i="2"/>
</calcChain>
</file>

<file path=xl/sharedStrings.xml><?xml version="1.0" encoding="utf-8"?>
<sst xmlns="http://schemas.openxmlformats.org/spreadsheetml/2006/main" count="375" uniqueCount="194">
  <si>
    <t>住　　　　所</t>
  </si>
  <si>
    <t>商号又は名称</t>
  </si>
  <si>
    <t>代 表 者 名</t>
  </si>
  <si>
    <t>工事費内訳書</t>
    <phoneticPr fontId="8"/>
  </si>
  <si>
    <t>工 事 名</t>
  </si>
  <si>
    <t>工事区分・工種・種別・細別</t>
    <phoneticPr fontId="8"/>
  </si>
  <si>
    <t>単位</t>
  </si>
  <si>
    <t>数量</t>
  </si>
  <si>
    <t>金額（単位：円）</t>
    <phoneticPr fontId="8"/>
  </si>
  <si>
    <t>通し番号</t>
  </si>
  <si>
    <t>レベル</t>
  </si>
  <si>
    <t>入札書記載金額(税抜き)</t>
    <rPh sb="0" eb="2">
      <t>ニュウサツ</t>
    </rPh>
    <rPh sb="2" eb="3">
      <t>ショ</t>
    </rPh>
    <rPh sb="3" eb="5">
      <t>キサイ</t>
    </rPh>
    <rPh sb="5" eb="7">
      <t>キンガク</t>
    </rPh>
    <rPh sb="8" eb="9">
      <t>ゼイ</t>
    </rPh>
    <rPh sb="9" eb="10">
      <t>ヌ</t>
    </rPh>
    <phoneticPr fontId="3"/>
  </si>
  <si>
    <t>－</t>
  </si>
  <si>
    <t>Ｒ３馬林　林開田野内杖立線穴吹　美馬市　開設工事</t>
  </si>
  <si>
    <t>工事原価
_x000D_</t>
  </si>
  <si>
    <t>式</t>
  </si>
  <si>
    <t>直接工事費
_x000D_</t>
  </si>
  <si>
    <t>直接工事費(諸経費対象)
_x000D_</t>
  </si>
  <si>
    <t>土工
_x000D_V=2,164m3</t>
  </si>
  <si>
    <t>土工（本線）
_x000D_</t>
  </si>
  <si>
    <t>切土　礫質土
_x000D_NO.188+16.9(MC.98)～NO.198+7.6(BC.103)</t>
  </si>
  <si>
    <t>m3</t>
  </si>
  <si>
    <t>㎡</t>
  </si>
  <si>
    <t>切土　軟岩(Ⅰ)Ａ
_x000D_NO.188+16.9(MC.98)～NO.198+7.6(BC.103)</t>
  </si>
  <si>
    <t>盛土
_x000D_NO.188+16.9(MC.98)～NO.198+7.6(BC.103)</t>
  </si>
  <si>
    <t>土羽打
_x000D_</t>
  </si>
  <si>
    <t>ｍ</t>
  </si>
  <si>
    <t>捨土運搬
_x000D_</t>
  </si>
  <si>
    <t>土工（残土処理場）
_x000D_</t>
  </si>
  <si>
    <t>路面工
_x000D_A=801.6m2</t>
  </si>
  <si>
    <t>路面工（本線）
_x000D_</t>
  </si>
  <si>
    <t>路面工
_x000D_NO.188+16.9(MC.98)～NO.198+7.6(BC.103)</t>
  </si>
  <si>
    <t>路面工（コンクリート補設）
_x000D_厚さ15cm</t>
  </si>
  <si>
    <t>溶接金網敷設工
_x000D_￠6.0×150×150</t>
  </si>
  <si>
    <t>kg</t>
  </si>
  <si>
    <t>舗装止め丸太工(1段)
_x000D_</t>
  </si>
  <si>
    <t>法面保護工
_x000D_V=1,282.1m2</t>
  </si>
  <si>
    <t>法面保護工（本線）
_x000D_</t>
  </si>
  <si>
    <t>法面保護工
_x000D_NO.188+16.9(MC.98)～NO.198+7.6(BC.103)</t>
  </si>
  <si>
    <t>丸太伏工(SL=2m)
_x000D_</t>
  </si>
  <si>
    <t>法面保護工（残土処理場）
_x000D_</t>
  </si>
  <si>
    <t>法面保護工
_x000D_</t>
  </si>
  <si>
    <t>擁壁工
_x000D_</t>
  </si>
  <si>
    <t>擁壁工（本線）
_x000D_コンクリート擁壁工　V=181.7m3</t>
  </si>
  <si>
    <t>擁壁工(ｺﾝｸﾘｰﾄ)
_x000D_NO.189+7.2～NO.191+7.0</t>
  </si>
  <si>
    <t>キャットウォーク
_x000D_</t>
  </si>
  <si>
    <t>本</t>
  </si>
  <si>
    <t>水抜きフィルター
_x000D_φ65mm用</t>
  </si>
  <si>
    <t>個</t>
  </si>
  <si>
    <t>基礎栗石工
_x000D_20cm,敷均し</t>
  </si>
  <si>
    <t>擁壁工（残土処理場）
_x000D_かご枠工　L=132m</t>
  </si>
  <si>
    <t>かご枠工
_x000D_</t>
  </si>
  <si>
    <t>排水施設工
_x000D_1.0式</t>
  </si>
  <si>
    <t>排水施設工
_x000D_</t>
  </si>
  <si>
    <t>溝渠工(グレーチング)
_x000D_N0.190+2.7(MC.99)</t>
  </si>
  <si>
    <t>組</t>
  </si>
  <si>
    <t>道路付属施設工
_x000D_1.0式</t>
  </si>
  <si>
    <t>道路付属施設工
_x000D_</t>
  </si>
  <si>
    <t>ガードレール
_x000D_</t>
  </si>
  <si>
    <t>鉄筋加工
_x000D_13mm以下</t>
  </si>
  <si>
    <t>ton</t>
  </si>
  <si>
    <t>仮設工
_x000D_1.0式</t>
  </si>
  <si>
    <t>仮設工
_x000D_</t>
  </si>
  <si>
    <t>落石防護柵工
_x000D_</t>
  </si>
  <si>
    <t>袋</t>
  </si>
  <si>
    <t>支障木処理工
_x000D_</t>
  </si>
  <si>
    <t>伐採費
_x000D_</t>
  </si>
  <si>
    <t>伐採費　スギ
_x000D_</t>
  </si>
  <si>
    <t>スギ　伐採費
_x000D_胸高直径　10cm</t>
  </si>
  <si>
    <t>スギ　伐採費
_x000D_胸高直径　11cm</t>
  </si>
  <si>
    <t>スギ　伐採費
_x000D_胸高直径　12cm</t>
  </si>
  <si>
    <t>スギ　伐採費
_x000D_胸高直径　13cm</t>
  </si>
  <si>
    <t>スギ　伐採費
_x000D_胸高直径　14cm</t>
  </si>
  <si>
    <t>スギ　伐採費
_x000D_胸高直径　15cm</t>
  </si>
  <si>
    <t>スギ　伐採費
_x000D_胸高直径　16cm</t>
  </si>
  <si>
    <t>スギ　伐採費
_x000D_胸高直径　17cm</t>
  </si>
  <si>
    <t>スギ　伐採費
_x000D_胸高直径　18cm</t>
  </si>
  <si>
    <t>スギ　伐採費
_x000D_胸高直径　19cm</t>
  </si>
  <si>
    <t>スギ　伐採費
_x000D_胸高直径　20cm</t>
  </si>
  <si>
    <t>スギ　伐採費
_x000D_胸高直径　21cm</t>
  </si>
  <si>
    <t>スギ　伐採費
_x000D_胸高直径　22cm</t>
  </si>
  <si>
    <t>スギ　伐採費
_x000D_胸高直径　23cm</t>
  </si>
  <si>
    <t>スギ　伐採費
_x000D_胸高直径　24cm</t>
  </si>
  <si>
    <t>スギ　伐採費
_x000D_胸高直径　25cm</t>
  </si>
  <si>
    <t>スギ　伐採費
_x000D_胸高直径　26cm</t>
  </si>
  <si>
    <t>スギ　伐採費
_x000D_胸高直径　27cm</t>
  </si>
  <si>
    <t>スギ　伐採費
_x000D_胸高直径　28cm</t>
  </si>
  <si>
    <t>スギ　伐採費
_x000D_胸高直径　29cm</t>
  </si>
  <si>
    <t>スギ　伐採費
_x000D_胸高直径　30cm</t>
  </si>
  <si>
    <t>スギ　伐採費
_x000D_胸高直径　31cm</t>
  </si>
  <si>
    <t>スギ　伐採費
_x000D_胸高直径　32cm</t>
  </si>
  <si>
    <t>スギ　伐採費
_x000D_胸高直径　33cm</t>
  </si>
  <si>
    <t>スギ　伐採費
_x000D_胸高直径　34cm</t>
  </si>
  <si>
    <t>スギ　伐採費
_x000D_胸高直径　36cm</t>
  </si>
  <si>
    <t>スギ　伐採費
_x000D_胸高直径　37cm</t>
  </si>
  <si>
    <t>スギ　伐採費
_x000D_胸高直径　38cm</t>
  </si>
  <si>
    <t>スギ　伐採費
_x000D_胸高直径　39cm</t>
  </si>
  <si>
    <t>スギ　伐採費
_x000D_胸高直径　40cm</t>
  </si>
  <si>
    <t>スギ　伐採費
_x000D_胸高直径　41cm</t>
  </si>
  <si>
    <t>スギ　伐採費
_x000D_胸高直径　42cm</t>
  </si>
  <si>
    <t>スギ　伐採費
_x000D_胸高直径　43cm</t>
  </si>
  <si>
    <t>スギ　伐採費
_x000D_胸高直径　45cm</t>
  </si>
  <si>
    <t>スギ　伐採費
_x000D_胸高直径　47cm</t>
  </si>
  <si>
    <t>スギ　伐採費
_x000D_胸高直径　50cm</t>
  </si>
  <si>
    <t>スギ　伐採費
_x000D_胸高直径　52cm</t>
  </si>
  <si>
    <t>スギ　伐採費
_x000D_胸高直径　53cm</t>
  </si>
  <si>
    <t>スギ　伐採費
_x000D_胸高直径　55cm</t>
  </si>
  <si>
    <t>スギ　伐採費
_x000D_胸高直径　60cm</t>
  </si>
  <si>
    <t>伐採費　ヒノキ
_x000D_</t>
  </si>
  <si>
    <t>ヒノキ　伐採費
_x000D_胸高直径　11cm</t>
  </si>
  <si>
    <t>ヒノキ　伐採費
_x000D_胸高直径　12cm</t>
  </si>
  <si>
    <t>ヒノキ　伐採費
_x000D_胸高直径　13cm</t>
  </si>
  <si>
    <t>ヒノキ　伐採費
_x000D_胸高直径　14cm</t>
  </si>
  <si>
    <t>ヒノキ　伐採費
_x000D_胸高直径　15cm</t>
  </si>
  <si>
    <t>ヒノキ　伐採費
_x000D_胸高直径　16cm</t>
  </si>
  <si>
    <t>ヒノキ　伐採費
_x000D_胸高直径　17cm</t>
  </si>
  <si>
    <t>ヒノキ　伐採費
_x000D_胸高直径　18cm</t>
  </si>
  <si>
    <t>ヒノキ　伐採費
_x000D_胸高直径　19cm</t>
  </si>
  <si>
    <t>ヒノキ　伐採費
_x000D_胸高直径　20cm</t>
  </si>
  <si>
    <t>ヒノキ　伐採費
_x000D_胸高直径　21cm</t>
  </si>
  <si>
    <t>ヒノキ　伐採費
_x000D_胸高直径　22cm</t>
  </si>
  <si>
    <t>ヒノキ　伐採費
_x000D_胸高直径　23cm</t>
  </si>
  <si>
    <t>ヒノキ　伐採費
_x000D_胸高直径　24cm</t>
  </si>
  <si>
    <t>ヒノキ　伐採費
_x000D_胸高直径　25cm</t>
  </si>
  <si>
    <t>ヒノキ　伐採費
_x000D_胸高直径　26cm</t>
  </si>
  <si>
    <t>ヒノキ　伐採費
_x000D_胸高直径　27cm</t>
  </si>
  <si>
    <t>ヒノキ　伐採費
_x000D_胸高直径　28cm</t>
  </si>
  <si>
    <t>ヒノキ　伐採費
_x000D_胸高直径　30cm</t>
  </si>
  <si>
    <t>ヒノキ　伐採費
_x000D_胸高直径　32cm</t>
  </si>
  <si>
    <t>ヒノキ　伐採費
_x000D_胸高直径　33cm</t>
  </si>
  <si>
    <t>ヒノキ　伐採費
_x000D_胸高直径　37cm</t>
  </si>
  <si>
    <t>ヒノキ　伐採費
_x000D_胸高直径　42cm</t>
  </si>
  <si>
    <t>伐採費　雑木
_x000D_</t>
  </si>
  <si>
    <t>雑木　伐採費
_x000D_胸高直径　15cm</t>
  </si>
  <si>
    <t>雑木　伐採費
_x000D_胸高直径　16cm</t>
  </si>
  <si>
    <t>雑木　伐採費
_x000D_胸高直径　17cm</t>
  </si>
  <si>
    <t>雑木　伐採費
_x000D_胸高直径　19cm</t>
  </si>
  <si>
    <t>雑木　伐採費
_x000D_胸高直径　25cm</t>
  </si>
  <si>
    <t>雑木　伐採費
_x000D_胸高直径　31cm以上</t>
  </si>
  <si>
    <t>根株運搬
_x000D_</t>
  </si>
  <si>
    <t>根株運搬費　L=240m
_x000D_</t>
  </si>
  <si>
    <t>根株処分費
_x000D_</t>
  </si>
  <si>
    <t>木材チップ化
_x000D_投入・破砕・チップ材仮置き</t>
  </si>
  <si>
    <t>ダンプトラック運搬(チップ)L=240m
_x000D_</t>
  </si>
  <si>
    <t>枝条片付
_x000D_</t>
  </si>
  <si>
    <t>枝条片付
_x000D_１種</t>
  </si>
  <si>
    <t>間接工事費
_x000D_</t>
  </si>
  <si>
    <t>共通仮設費
_x000D_</t>
  </si>
  <si>
    <t>共通仮設費（率計上）
_x000D_</t>
  </si>
  <si>
    <t>現場管理費
_x000D_</t>
  </si>
  <si>
    <t>一般管理費等
_x000D_</t>
  </si>
  <si>
    <t>工事価格
_x000D_</t>
  </si>
  <si>
    <t>地山掘削工（床堀）礫質土
_x000D_機械掘削</t>
    <rPh sb="14" eb="18">
      <t>キカイクッサク</t>
    </rPh>
    <phoneticPr fontId="2"/>
  </si>
  <si>
    <t>埋戻工
_x000D_機械埋戻し</t>
    <rPh sb="2" eb="3">
      <t>コウ</t>
    </rPh>
    <rPh sb="5" eb="8">
      <t>キカイウ</t>
    </rPh>
    <rPh sb="8" eb="9">
      <t>モド</t>
    </rPh>
    <phoneticPr fontId="2"/>
  </si>
  <si>
    <t>地山掘削工（切取）礫質土
_x000D_機械掘削</t>
    <rPh sb="14" eb="18">
      <t>キカイクッサク</t>
    </rPh>
    <phoneticPr fontId="2"/>
  </si>
  <si>
    <t>掘削土積込（礫質土）
_x000D_機械積込み</t>
    <rPh sb="12" eb="14">
      <t>キカイ</t>
    </rPh>
    <rPh sb="14" eb="16">
      <t>ツミコ</t>
    </rPh>
    <phoneticPr fontId="2"/>
  </si>
  <si>
    <t>機械切土法面整形
_x000D_</t>
    <phoneticPr fontId="2"/>
  </si>
  <si>
    <t>地山掘削工（切取）軟岩(Ⅰ)Ａ
_x000D_機械掘削</t>
    <rPh sb="17" eb="21">
      <t>キカイクッサク</t>
    </rPh>
    <phoneticPr fontId="2"/>
  </si>
  <si>
    <t>掘削土積込　軟岩(Ⅰ)Ａ
_x000D_機械積込み</t>
    <rPh sb="14" eb="18">
      <t>キカイツミコ</t>
    </rPh>
    <phoneticPr fontId="2"/>
  </si>
  <si>
    <t>機械盛土
_x000D_路体・築堤,敷ならし締固め</t>
    <phoneticPr fontId="2"/>
  </si>
  <si>
    <t>盛土法面整形（削取り整形）
_x000D_</t>
    <phoneticPr fontId="2"/>
  </si>
  <si>
    <t>木柵工(徳島県産 皮剥無･先端加工有)
_x000D_杭径10㎝以上長1.5m,横木10㎝以上長4.0m</t>
    <phoneticPr fontId="2"/>
  </si>
  <si>
    <t>捨土運搬　礫質土　L=12.0km
_x000D_機械運搬</t>
    <rPh sb="0" eb="1">
      <t>ス</t>
    </rPh>
    <rPh sb="1" eb="2">
      <t>ツチ</t>
    </rPh>
    <rPh sb="19" eb="23">
      <t>キカイウンパン</t>
    </rPh>
    <phoneticPr fontId="2"/>
  </si>
  <si>
    <t>捨土運搬　軟岩(Ⅰ)Ａ　L=12.0km
_x000D_機械運搬</t>
    <rPh sb="0" eb="1">
      <t>ス</t>
    </rPh>
    <rPh sb="1" eb="2">
      <t>ツチ</t>
    </rPh>
    <rPh sb="22" eb="26">
      <t>キカイウンパン</t>
    </rPh>
    <phoneticPr fontId="2"/>
  </si>
  <si>
    <t>敷均し
_x000D_機械使用</t>
    <rPh sb="5" eb="7">
      <t>キカイ</t>
    </rPh>
    <rPh sb="7" eb="9">
      <t>シヨウ</t>
    </rPh>
    <phoneticPr fontId="2"/>
  </si>
  <si>
    <t>盛土法面整形（削取り整形）
_x000D_</t>
    <phoneticPr fontId="2"/>
  </si>
  <si>
    <t>木柵工(徳島県産 皮剥無･先端加工有)
_x000D_杭径10㎝以上長1.5m,横木10㎝以上長4.0m</t>
    <phoneticPr fontId="2"/>
  </si>
  <si>
    <t>みぞ形鋼
_x000D_高125幅65厚6.0(mm),13.4kg/m</t>
    <phoneticPr fontId="2"/>
  </si>
  <si>
    <t>目地板
_x000D_瀝青繊維質目地板 t=10mm</t>
    <phoneticPr fontId="2"/>
  </si>
  <si>
    <t>ラス張工
_x000D_</t>
    <phoneticPr fontId="2"/>
  </si>
  <si>
    <t>植生マット工
_x000D_肥料袋付・人工張芝付(二重ﾈｯﾄ)</t>
    <phoneticPr fontId="2"/>
  </si>
  <si>
    <t>植生シート工
_x000D_肥料袋無･人工張芝付(一重ﾈｯﾄ環境)</t>
    <phoneticPr fontId="2"/>
  </si>
  <si>
    <t>植生シート工
_x000D_肥料袋無･人工張芝付(一重ﾈｯﾄ環境)</t>
    <phoneticPr fontId="2"/>
  </si>
  <si>
    <t>コンクリート打設（場所打擁壁）本体
_x000D_一般養生,18-8-40(高炉)</t>
    <rPh sb="6" eb="8">
      <t>ダセツ</t>
    </rPh>
    <rPh sb="15" eb="17">
      <t>ホンタイ</t>
    </rPh>
    <phoneticPr fontId="2"/>
  </si>
  <si>
    <t>型枠
_x000D_一般型枠,鉄筋･無筋構造物</t>
    <phoneticPr fontId="2"/>
  </si>
  <si>
    <t>コンクリート（場所打擁壁）基礎
_x000D_一般養生,18-8-40(高炉)</t>
    <rPh sb="13" eb="15">
      <t>キソ</t>
    </rPh>
    <phoneticPr fontId="2"/>
  </si>
  <si>
    <t>型枠
_x000D_一般型枠,小型構造物</t>
    <phoneticPr fontId="2"/>
  </si>
  <si>
    <t>硬質ポリ塩化ビニル管
_x000D_薄肉管VU,径65,長4.0m</t>
    <phoneticPr fontId="2"/>
  </si>
  <si>
    <t>目地板
_x000D_瀝青繊維質目地板 t=10mm</t>
    <phoneticPr fontId="2"/>
  </si>
  <si>
    <t>基面整正
_x000D_</t>
    <phoneticPr fontId="2"/>
  </si>
  <si>
    <t>コンクリート打設（重力式擁壁）
_x000D_一般養生,18-8-40(高炉)</t>
    <rPh sb="6" eb="8">
      <t>ダセツ</t>
    </rPh>
    <phoneticPr fontId="2"/>
  </si>
  <si>
    <t>基面整正
_x000D_</t>
    <phoneticPr fontId="2"/>
  </si>
  <si>
    <t>コンクリート打設
_x000D_小型構造物,人力打設,18-8-40(高炉),一般養生</t>
    <rPh sb="6" eb="8">
      <t>ダセツ</t>
    </rPh>
    <phoneticPr fontId="2"/>
  </si>
  <si>
    <t>型枠
_x000D_均しｺﾝｸﾘｰﾄ</t>
    <phoneticPr fontId="2"/>
  </si>
  <si>
    <t>鋼製グレーチング(圧接型受枠付)
_x000D_横断Ｔ－25,995×400×55</t>
    <phoneticPr fontId="2"/>
  </si>
  <si>
    <t>型枠
_x000D_一般型枠,小型構造物</t>
    <phoneticPr fontId="2"/>
  </si>
  <si>
    <t>基面整正
_x000D_</t>
    <phoneticPr fontId="2"/>
  </si>
  <si>
    <t>地山掘削（床堀）
_x000D_機械掘削</t>
    <rPh sb="0" eb="2">
      <t>チヤマ</t>
    </rPh>
    <rPh sb="2" eb="4">
      <t>クッサク</t>
    </rPh>
    <rPh sb="5" eb="7">
      <t>トコボリ</t>
    </rPh>
    <rPh sb="10" eb="14">
      <t>キカイクッサク</t>
    </rPh>
    <phoneticPr fontId="2"/>
  </si>
  <si>
    <t>ふとんかご
_x000D_設置,高さ50cm×幅120cm</t>
    <phoneticPr fontId="2"/>
  </si>
  <si>
    <t>ガードレール設置
_x000D_ｺﾝｸﾘｰﾄ建込,塗装品C-2B,直線部,直支柱</t>
    <phoneticPr fontId="2"/>
  </si>
  <si>
    <t>ガードレール設置
_x000D_ｺﾝｸﾘｰﾄ建込,塗装品C-2B,曲線部(半径30m以下),直支柱</t>
    <phoneticPr fontId="2"/>
  </si>
  <si>
    <t>大型土のう工
_x000D_製作・設置</t>
    <phoneticPr fontId="2"/>
  </si>
  <si>
    <t>大型土のう工
_x000D_撤去</t>
    <phoneticPr fontId="2"/>
  </si>
  <si>
    <t>かご枠工（H=0.5m,W=1.2m）
_x000D_120cm,詰石,吸出防止材設置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</si>
</sst>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#,###,###,###,##0_ "/>
    <numFmt numFmtId="178" formatCode="#,###,###,##0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/>
    <xf numFmtId="0" fontId="6" fillId="0" borderId="0">
      <alignment vertical="center"/>
    </xf>
    <xf numFmtId="0" fontId="9" fillId="0" borderId="0"/>
  </cellStyleXfs>
  <cellXfs count="42">
    <xf numFmtId="0" fontId="0" fillId="0" borderId="0" xfId="0">
      <alignment vertical="center"/>
    </xf>
    <xf numFmtId="0" fontId="1" fillId="0" borderId="0" xfId="1" applyProtection="1"/>
    <xf numFmtId="0" fontId="5" fillId="0" borderId="0" xfId="2" applyFont="1" applyProtection="1"/>
    <xf numFmtId="176" fontId="5" fillId="0" borderId="0" xfId="2" applyNumberFormat="1" applyFont="1" applyFill="1" applyAlignment="1" applyProtection="1">
      <alignment horizontal="right" vertical="center"/>
    </xf>
    <xf numFmtId="49" fontId="5" fillId="0" borderId="0" xfId="2" applyNumberFormat="1" applyFont="1" applyAlignment="1" applyProtection="1">
      <alignment horizontal="left" vertical="center"/>
    </xf>
    <xf numFmtId="49" fontId="5" fillId="0" borderId="0" xfId="2" applyNumberFormat="1" applyFont="1" applyAlignment="1" applyProtection="1">
      <alignment horizontal="distributed" vertical="center"/>
    </xf>
    <xf numFmtId="0" fontId="6" fillId="0" borderId="0" xfId="3" applyProtection="1">
      <alignment vertical="center"/>
    </xf>
    <xf numFmtId="49" fontId="5" fillId="0" borderId="4" xfId="2" applyNumberFormat="1" applyFont="1" applyBorder="1" applyAlignment="1" applyProtection="1">
      <alignment horizontal="center" vertical="center"/>
    </xf>
    <xf numFmtId="49" fontId="5" fillId="0" borderId="5" xfId="2" applyNumberFormat="1" applyFont="1" applyBorder="1" applyAlignment="1" applyProtection="1">
      <alignment horizontal="center" vertical="center"/>
    </xf>
    <xf numFmtId="49" fontId="5" fillId="0" borderId="0" xfId="2" applyNumberFormat="1" applyFont="1" applyAlignment="1" applyProtection="1">
      <alignment horizontal="center" vertical="center"/>
    </xf>
    <xf numFmtId="49" fontId="5" fillId="0" borderId="6" xfId="2" applyNumberFormat="1" applyFont="1" applyBorder="1" applyAlignment="1" applyProtection="1">
      <alignment vertical="top"/>
    </xf>
    <xf numFmtId="49" fontId="5" fillId="0" borderId="7" xfId="2" applyNumberFormat="1" applyFont="1" applyBorder="1" applyAlignment="1" applyProtection="1">
      <alignment vertical="top"/>
    </xf>
    <xf numFmtId="49" fontId="5" fillId="0" borderId="9" xfId="2" applyNumberFormat="1" applyFont="1" applyBorder="1" applyAlignment="1" applyProtection="1">
      <alignment horizontal="center"/>
    </xf>
    <xf numFmtId="0" fontId="5" fillId="0" borderId="9" xfId="2" applyNumberFormat="1" applyFont="1" applyBorder="1" applyAlignment="1" applyProtection="1">
      <alignment horizontal="center"/>
    </xf>
    <xf numFmtId="177" fontId="5" fillId="0" borderId="10" xfId="2" applyNumberFormat="1" applyFont="1" applyBorder="1" applyAlignment="1" applyProtection="1">
      <alignment horizontal="right"/>
    </xf>
    <xf numFmtId="177" fontId="5" fillId="0" borderId="0" xfId="2" applyNumberFormat="1" applyFont="1" applyAlignment="1" applyProtection="1">
      <alignment horizontal="center"/>
    </xf>
    <xf numFmtId="49" fontId="5" fillId="0" borderId="16" xfId="4" applyNumberFormat="1" applyFont="1" applyBorder="1" applyAlignment="1">
      <alignment horizontal="center"/>
    </xf>
    <xf numFmtId="178" fontId="5" fillId="0" borderId="16" xfId="4" applyNumberFormat="1" applyFont="1" applyBorder="1" applyAlignment="1">
      <alignment horizontal="center"/>
    </xf>
    <xf numFmtId="177" fontId="5" fillId="0" borderId="17" xfId="2" applyNumberFormat="1" applyFont="1" applyBorder="1" applyAlignment="1" applyProtection="1">
      <alignment horizontal="right"/>
    </xf>
    <xf numFmtId="49" fontId="5" fillId="0" borderId="8" xfId="2" applyNumberFormat="1" applyFont="1" applyBorder="1" applyAlignment="1" applyProtection="1">
      <alignment vertical="top" wrapText="1"/>
    </xf>
    <xf numFmtId="177" fontId="5" fillId="2" borderId="10" xfId="2" applyNumberFormat="1" applyFont="1" applyFill="1" applyBorder="1" applyAlignment="1" applyProtection="1">
      <alignment horizontal="right"/>
      <protection locked="0"/>
    </xf>
    <xf numFmtId="49" fontId="5" fillId="0" borderId="9" xfId="2" applyNumberFormat="1" applyFont="1" applyFill="1" applyBorder="1" applyAlignment="1" applyProtection="1">
      <alignment horizontal="center"/>
    </xf>
    <xf numFmtId="0" fontId="5" fillId="0" borderId="9" xfId="2" applyNumberFormat="1" applyFont="1" applyFill="1" applyBorder="1" applyAlignment="1" applyProtection="1">
      <alignment horizontal="center"/>
    </xf>
    <xf numFmtId="177" fontId="5" fillId="0" borderId="10" xfId="2" applyNumberFormat="1" applyFont="1" applyFill="1" applyBorder="1" applyAlignment="1" applyProtection="1">
      <alignment horizontal="right"/>
    </xf>
    <xf numFmtId="0" fontId="5" fillId="0" borderId="0" xfId="2" applyFont="1" applyFill="1" applyProtection="1"/>
    <xf numFmtId="177" fontId="5" fillId="0" borderId="0" xfId="2" applyNumberFormat="1" applyFont="1" applyFill="1" applyAlignment="1" applyProtection="1">
      <alignment horizontal="center"/>
    </xf>
    <xf numFmtId="49" fontId="5" fillId="0" borderId="1" xfId="2" applyNumberFormat="1" applyFont="1" applyBorder="1" applyAlignment="1" applyProtection="1">
      <alignment horizontal="center" vertical="center"/>
    </xf>
    <xf numFmtId="49" fontId="5" fillId="0" borderId="2" xfId="2" applyNumberFormat="1" applyFont="1" applyBorder="1" applyAlignment="1" applyProtection="1">
      <alignment horizontal="center" vertical="center"/>
    </xf>
    <xf numFmtId="49" fontId="5" fillId="0" borderId="3" xfId="2" applyNumberFormat="1" applyFont="1" applyBorder="1" applyAlignment="1" applyProtection="1">
      <alignment horizontal="center" vertical="center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49" fontId="7" fillId="0" borderId="0" xfId="2" applyNumberFormat="1" applyFont="1" applyAlignment="1" applyProtection="1">
      <alignment horizontal="center" vertical="top"/>
    </xf>
    <xf numFmtId="49" fontId="5" fillId="0" borderId="0" xfId="2" applyNumberFormat="1" applyFont="1" applyAlignment="1" applyProtection="1">
      <alignment horizontal="left" vertical="center"/>
    </xf>
    <xf numFmtId="49" fontId="5" fillId="0" borderId="12" xfId="2" applyNumberFormat="1" applyFont="1" applyBorder="1" applyAlignment="1" applyProtection="1">
      <alignment vertical="top" wrapText="1"/>
    </xf>
    <xf numFmtId="0" fontId="0" fillId="0" borderId="12" xfId="0" applyBorder="1" applyAlignment="1">
      <alignment vertical="top"/>
    </xf>
    <xf numFmtId="0" fontId="0" fillId="0" borderId="18" xfId="0" applyBorder="1" applyAlignment="1">
      <alignment vertical="top"/>
    </xf>
    <xf numFmtId="49" fontId="5" fillId="0" borderId="13" xfId="2" applyNumberFormat="1" applyFont="1" applyBorder="1" applyAlignment="1" applyProtection="1">
      <alignment vertical="top"/>
    </xf>
    <xf numFmtId="49" fontId="5" fillId="0" borderId="14" xfId="2" applyNumberFormat="1" applyFont="1" applyBorder="1" applyAlignment="1" applyProtection="1">
      <alignment vertical="top"/>
    </xf>
    <xf numFmtId="49" fontId="5" fillId="0" borderId="15" xfId="2" applyNumberFormat="1" applyFont="1" applyBorder="1" applyAlignment="1" applyProtection="1">
      <alignment vertical="top"/>
    </xf>
    <xf numFmtId="49" fontId="5" fillId="0" borderId="11" xfId="2" applyNumberFormat="1" applyFont="1" applyBorder="1" applyAlignment="1" applyProtection="1">
      <alignment vertical="top" wrapText="1"/>
    </xf>
    <xf numFmtId="49" fontId="5" fillId="0" borderId="11" xfId="2" applyNumberFormat="1" applyFont="1" applyFill="1" applyBorder="1" applyAlignment="1" applyProtection="1">
      <alignment vertical="top" wrapText="1"/>
    </xf>
    <xf numFmtId="0" fontId="0" fillId="0" borderId="12" xfId="0" applyFill="1" applyBorder="1" applyAlignment="1">
      <alignment vertical="top"/>
    </xf>
    <xf numFmtId="0" fontId="0" fillId="0" borderId="18" xfId="0" applyFill="1" applyBorder="1" applyAlignment="1">
      <alignment vertical="top"/>
    </xf>
  </cellXfs>
  <cellStyles count="5">
    <cellStyle name="標準" xfId="0" builtinId="0"/>
    <cellStyle name="標準 2" xfId="1"/>
    <cellStyle name="標準_75雛形" xfId="3"/>
    <cellStyle name="標準_75雛形_1" xfId="4"/>
    <cellStyle name="標準_内訳書サンプル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J192"/>
  <sheetViews>
    <sheetView showGridLines="0" tabSelected="1" zoomScaleNormal="100" zoomScaleSheetLayoutView="100" workbookViewId="0">
      <selection activeCell="F3" sqref="F3:G3"/>
    </sheetView>
  </sheetViews>
  <sheetFormatPr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>
      <c r="A3" s="2"/>
      <c r="B3" s="2"/>
      <c r="C3" s="2"/>
      <c r="D3" s="2"/>
      <c r="E3" s="5" t="s">
        <v>0</v>
      </c>
      <c r="F3" s="29"/>
      <c r="G3" s="29"/>
      <c r="H3" s="2"/>
      <c r="I3" s="2"/>
      <c r="J3" s="2"/>
    </row>
    <row r="4" spans="1:10" ht="11.25" customHeight="1">
      <c r="A4" s="2"/>
      <c r="B4" s="2"/>
      <c r="C4" s="2"/>
      <c r="D4" s="2"/>
      <c r="E4" s="5" t="s">
        <v>1</v>
      </c>
      <c r="F4" s="29"/>
      <c r="G4" s="29"/>
      <c r="H4" s="2"/>
      <c r="I4" s="2"/>
      <c r="J4" s="2"/>
    </row>
    <row r="5" spans="1:10" ht="11.25" customHeight="1">
      <c r="A5" s="2"/>
      <c r="B5" s="2"/>
      <c r="C5" s="2"/>
      <c r="D5" s="2"/>
      <c r="E5" s="5" t="s">
        <v>2</v>
      </c>
      <c r="F5" s="29"/>
      <c r="G5" s="29"/>
      <c r="H5" s="2"/>
      <c r="I5" s="2"/>
      <c r="J5" s="2"/>
    </row>
    <row r="6" spans="1:10" ht="11.2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>
      <c r="A7" s="30" t="s">
        <v>3</v>
      </c>
      <c r="B7" s="30"/>
      <c r="C7" s="30"/>
      <c r="D7" s="30"/>
      <c r="E7" s="30"/>
      <c r="F7" s="30"/>
      <c r="G7" s="30"/>
      <c r="H7" s="2"/>
      <c r="I7" s="2"/>
      <c r="J7" s="2"/>
    </row>
    <row r="8" spans="1:10" ht="11.25" customHeight="1">
      <c r="A8" s="4" t="s">
        <v>4</v>
      </c>
      <c r="B8" s="31" t="s">
        <v>13</v>
      </c>
      <c r="C8" s="31"/>
      <c r="D8" s="31"/>
      <c r="E8" s="31"/>
      <c r="F8" s="31"/>
      <c r="G8" s="31"/>
      <c r="H8" s="2"/>
      <c r="I8" s="2"/>
      <c r="J8" s="2"/>
    </row>
    <row r="9" spans="1:10" ht="11.25" customHeight="1">
      <c r="A9" s="26" t="s">
        <v>5</v>
      </c>
      <c r="B9" s="27"/>
      <c r="C9" s="27"/>
      <c r="D9" s="28"/>
      <c r="E9" s="7" t="s">
        <v>6</v>
      </c>
      <c r="F9" s="7" t="s">
        <v>7</v>
      </c>
      <c r="G9" s="8" t="s">
        <v>8</v>
      </c>
      <c r="H9" s="2"/>
      <c r="I9" s="9" t="s">
        <v>9</v>
      </c>
      <c r="J9" s="9" t="s">
        <v>10</v>
      </c>
    </row>
    <row r="10" spans="1:10" ht="42" customHeight="1">
      <c r="A10" s="38" t="s">
        <v>14</v>
      </c>
      <c r="B10" s="33"/>
      <c r="C10" s="33"/>
      <c r="D10" s="34"/>
      <c r="E10" s="12" t="s">
        <v>15</v>
      </c>
      <c r="F10" s="13">
        <v>1</v>
      </c>
      <c r="G10" s="14">
        <f>+G11+G184</f>
        <v>0</v>
      </c>
      <c r="H10" s="2"/>
      <c r="I10" s="15">
        <v>1</v>
      </c>
      <c r="J10" s="15"/>
    </row>
    <row r="11" spans="1:10" ht="42" customHeight="1">
      <c r="A11" s="38" t="s">
        <v>16</v>
      </c>
      <c r="B11" s="33"/>
      <c r="C11" s="33"/>
      <c r="D11" s="34"/>
      <c r="E11" s="12" t="s">
        <v>15</v>
      </c>
      <c r="F11" s="13">
        <v>1</v>
      </c>
      <c r="G11" s="14">
        <f>+G12</f>
        <v>0</v>
      </c>
      <c r="H11" s="2"/>
      <c r="I11" s="15">
        <v>2</v>
      </c>
      <c r="J11" s="15">
        <v>20</v>
      </c>
    </row>
    <row r="12" spans="1:10" ht="42" customHeight="1">
      <c r="A12" s="38" t="s">
        <v>17</v>
      </c>
      <c r="B12" s="33"/>
      <c r="C12" s="33"/>
      <c r="D12" s="34"/>
      <c r="E12" s="12" t="s">
        <v>15</v>
      </c>
      <c r="F12" s="13">
        <v>1</v>
      </c>
      <c r="G12" s="14">
        <f>+G13+G38+G46+G56+G78+G88+G94+G100</f>
        <v>0</v>
      </c>
      <c r="H12" s="2"/>
      <c r="I12" s="15">
        <v>3</v>
      </c>
      <c r="J12" s="15">
        <v>1</v>
      </c>
    </row>
    <row r="13" spans="1:10" ht="42" customHeight="1">
      <c r="A13" s="10"/>
      <c r="B13" s="32" t="s">
        <v>18</v>
      </c>
      <c r="C13" s="33"/>
      <c r="D13" s="34"/>
      <c r="E13" s="12" t="s">
        <v>15</v>
      </c>
      <c r="F13" s="13">
        <v>1</v>
      </c>
      <c r="G13" s="14">
        <f>+G14+G34</f>
        <v>0</v>
      </c>
      <c r="H13" s="2"/>
      <c r="I13" s="15">
        <v>4</v>
      </c>
      <c r="J13" s="15">
        <v>2</v>
      </c>
    </row>
    <row r="14" spans="1:10" ht="42" customHeight="1">
      <c r="A14" s="10"/>
      <c r="B14" s="11"/>
      <c r="C14" s="32" t="s">
        <v>19</v>
      </c>
      <c r="D14" s="34"/>
      <c r="E14" s="12" t="s">
        <v>15</v>
      </c>
      <c r="F14" s="13">
        <v>1</v>
      </c>
      <c r="G14" s="14">
        <f>+G15+G21+G25+G27+G30</f>
        <v>0</v>
      </c>
      <c r="H14" s="2"/>
      <c r="I14" s="15">
        <v>5</v>
      </c>
      <c r="J14" s="15">
        <v>3</v>
      </c>
    </row>
    <row r="15" spans="1:10" ht="42" customHeight="1">
      <c r="A15" s="10"/>
      <c r="B15" s="11"/>
      <c r="C15" s="11"/>
      <c r="D15" s="19" t="s">
        <v>20</v>
      </c>
      <c r="E15" s="12" t="s">
        <v>15</v>
      </c>
      <c r="F15" s="13">
        <v>1</v>
      </c>
      <c r="G15" s="14">
        <f>+G16+G17+G18+G19+G20</f>
        <v>0</v>
      </c>
      <c r="H15" s="2"/>
      <c r="I15" s="15">
        <v>6</v>
      </c>
      <c r="J15" s="15">
        <v>4</v>
      </c>
    </row>
    <row r="16" spans="1:10" ht="42" customHeight="1">
      <c r="A16" s="10"/>
      <c r="B16" s="11"/>
      <c r="C16" s="11"/>
      <c r="D16" s="19" t="s">
        <v>152</v>
      </c>
      <c r="E16" s="12" t="s">
        <v>21</v>
      </c>
      <c r="F16" s="13">
        <v>388</v>
      </c>
      <c r="G16" s="20"/>
      <c r="H16" s="2"/>
      <c r="I16" s="15">
        <v>7</v>
      </c>
      <c r="J16" s="15">
        <v>4</v>
      </c>
    </row>
    <row r="17" spans="1:10" ht="42" customHeight="1">
      <c r="A17" s="10"/>
      <c r="B17" s="11"/>
      <c r="C17" s="11"/>
      <c r="D17" s="19" t="s">
        <v>153</v>
      </c>
      <c r="E17" s="12" t="s">
        <v>21</v>
      </c>
      <c r="F17" s="13">
        <v>187</v>
      </c>
      <c r="G17" s="20"/>
      <c r="H17" s="2"/>
      <c r="I17" s="15">
        <v>8</v>
      </c>
      <c r="J17" s="15">
        <v>4</v>
      </c>
    </row>
    <row r="18" spans="1:10" ht="42" customHeight="1">
      <c r="A18" s="10"/>
      <c r="B18" s="11"/>
      <c r="C18" s="11"/>
      <c r="D18" s="19" t="s">
        <v>154</v>
      </c>
      <c r="E18" s="12" t="s">
        <v>21</v>
      </c>
      <c r="F18" s="13">
        <v>1086</v>
      </c>
      <c r="G18" s="20"/>
      <c r="H18" s="2"/>
      <c r="I18" s="15">
        <v>9</v>
      </c>
      <c r="J18" s="15">
        <v>4</v>
      </c>
    </row>
    <row r="19" spans="1:10" ht="42" customHeight="1">
      <c r="A19" s="10"/>
      <c r="B19" s="11"/>
      <c r="C19" s="11"/>
      <c r="D19" s="19" t="s">
        <v>155</v>
      </c>
      <c r="E19" s="12" t="s">
        <v>21</v>
      </c>
      <c r="F19" s="13">
        <v>1125</v>
      </c>
      <c r="G19" s="20"/>
      <c r="H19" s="2"/>
      <c r="I19" s="15">
        <v>10</v>
      </c>
      <c r="J19" s="15">
        <v>4</v>
      </c>
    </row>
    <row r="20" spans="1:10" ht="42" customHeight="1">
      <c r="A20" s="10"/>
      <c r="B20" s="11"/>
      <c r="C20" s="11"/>
      <c r="D20" s="19" t="s">
        <v>156</v>
      </c>
      <c r="E20" s="12" t="s">
        <v>22</v>
      </c>
      <c r="F20" s="13">
        <v>512.4</v>
      </c>
      <c r="G20" s="20"/>
      <c r="H20" s="2"/>
      <c r="I20" s="15">
        <v>11</v>
      </c>
      <c r="J20" s="15">
        <v>4</v>
      </c>
    </row>
    <row r="21" spans="1:10" ht="42" customHeight="1">
      <c r="A21" s="10"/>
      <c r="B21" s="11"/>
      <c r="C21" s="11"/>
      <c r="D21" s="19" t="s">
        <v>23</v>
      </c>
      <c r="E21" s="12" t="s">
        <v>15</v>
      </c>
      <c r="F21" s="13">
        <v>1</v>
      </c>
      <c r="G21" s="14">
        <f>+G22+G23+G24</f>
        <v>0</v>
      </c>
      <c r="H21" s="2"/>
      <c r="I21" s="15">
        <v>12</v>
      </c>
      <c r="J21" s="15">
        <v>4</v>
      </c>
    </row>
    <row r="22" spans="1:10" ht="42" customHeight="1">
      <c r="A22" s="10"/>
      <c r="B22" s="11"/>
      <c r="C22" s="11"/>
      <c r="D22" s="19" t="s">
        <v>157</v>
      </c>
      <c r="E22" s="12" t="s">
        <v>21</v>
      </c>
      <c r="F22" s="13">
        <v>690</v>
      </c>
      <c r="G22" s="20"/>
      <c r="H22" s="2"/>
      <c r="I22" s="15">
        <v>13</v>
      </c>
      <c r="J22" s="15">
        <v>4</v>
      </c>
    </row>
    <row r="23" spans="1:10" ht="42" customHeight="1">
      <c r="A23" s="10"/>
      <c r="B23" s="11"/>
      <c r="C23" s="11"/>
      <c r="D23" s="19" t="s">
        <v>158</v>
      </c>
      <c r="E23" s="12" t="s">
        <v>21</v>
      </c>
      <c r="F23" s="13">
        <v>527</v>
      </c>
      <c r="G23" s="20"/>
      <c r="H23" s="2"/>
      <c r="I23" s="15">
        <v>14</v>
      </c>
      <c r="J23" s="15">
        <v>4</v>
      </c>
    </row>
    <row r="24" spans="1:10" ht="42" customHeight="1">
      <c r="A24" s="10"/>
      <c r="B24" s="11"/>
      <c r="C24" s="11"/>
      <c r="D24" s="19" t="s">
        <v>156</v>
      </c>
      <c r="E24" s="12" t="s">
        <v>22</v>
      </c>
      <c r="F24" s="13">
        <v>313.3</v>
      </c>
      <c r="G24" s="20"/>
      <c r="H24" s="2"/>
      <c r="I24" s="15">
        <v>15</v>
      </c>
      <c r="J24" s="15">
        <v>4</v>
      </c>
    </row>
    <row r="25" spans="1:10" ht="42" customHeight="1">
      <c r="A25" s="10"/>
      <c r="B25" s="11"/>
      <c r="C25" s="11"/>
      <c r="D25" s="19" t="s">
        <v>24</v>
      </c>
      <c r="E25" s="12" t="s">
        <v>15</v>
      </c>
      <c r="F25" s="13">
        <v>1</v>
      </c>
      <c r="G25" s="14">
        <f>+G26</f>
        <v>0</v>
      </c>
      <c r="H25" s="2"/>
      <c r="I25" s="15">
        <v>16</v>
      </c>
      <c r="J25" s="15">
        <v>4</v>
      </c>
    </row>
    <row r="26" spans="1:10" ht="42" customHeight="1">
      <c r="A26" s="10"/>
      <c r="B26" s="11"/>
      <c r="C26" s="11"/>
      <c r="D26" s="19" t="s">
        <v>159</v>
      </c>
      <c r="E26" s="12" t="s">
        <v>21</v>
      </c>
      <c r="F26" s="13">
        <v>180</v>
      </c>
      <c r="G26" s="20"/>
      <c r="H26" s="2"/>
      <c r="I26" s="15">
        <v>17</v>
      </c>
      <c r="J26" s="15">
        <v>4</v>
      </c>
    </row>
    <row r="27" spans="1:10" ht="42" customHeight="1">
      <c r="A27" s="10"/>
      <c r="B27" s="11"/>
      <c r="C27" s="11"/>
      <c r="D27" s="19" t="s">
        <v>25</v>
      </c>
      <c r="E27" s="12" t="s">
        <v>15</v>
      </c>
      <c r="F27" s="13">
        <v>1</v>
      </c>
      <c r="G27" s="14">
        <f>+G28+G29</f>
        <v>0</v>
      </c>
      <c r="H27" s="2"/>
      <c r="I27" s="15">
        <v>18</v>
      </c>
      <c r="J27" s="15">
        <v>4</v>
      </c>
    </row>
    <row r="28" spans="1:10" ht="42" customHeight="1">
      <c r="A28" s="10"/>
      <c r="B28" s="11"/>
      <c r="C28" s="11"/>
      <c r="D28" s="19" t="s">
        <v>160</v>
      </c>
      <c r="E28" s="12" t="s">
        <v>22</v>
      </c>
      <c r="F28" s="13">
        <v>182.5</v>
      </c>
      <c r="G28" s="20"/>
      <c r="H28" s="2"/>
      <c r="I28" s="15">
        <v>19</v>
      </c>
      <c r="J28" s="15">
        <v>4</v>
      </c>
    </row>
    <row r="29" spans="1:10" ht="42" customHeight="1">
      <c r="A29" s="10"/>
      <c r="B29" s="11"/>
      <c r="C29" s="11"/>
      <c r="D29" s="19" t="s">
        <v>161</v>
      </c>
      <c r="E29" s="12" t="s">
        <v>26</v>
      </c>
      <c r="F29" s="13">
        <v>51.8</v>
      </c>
      <c r="G29" s="20"/>
      <c r="H29" s="2"/>
      <c r="I29" s="15">
        <v>20</v>
      </c>
      <c r="J29" s="15">
        <v>4</v>
      </c>
    </row>
    <row r="30" spans="1:10" ht="42" customHeight="1">
      <c r="A30" s="10"/>
      <c r="B30" s="11"/>
      <c r="C30" s="11"/>
      <c r="D30" s="19" t="s">
        <v>27</v>
      </c>
      <c r="E30" s="12" t="s">
        <v>15</v>
      </c>
      <c r="F30" s="13">
        <v>1</v>
      </c>
      <c r="G30" s="14">
        <f>+G31+G32+G33</f>
        <v>0</v>
      </c>
      <c r="H30" s="2"/>
      <c r="I30" s="15">
        <v>21</v>
      </c>
      <c r="J30" s="15">
        <v>4</v>
      </c>
    </row>
    <row r="31" spans="1:10" ht="42" customHeight="1">
      <c r="A31" s="10"/>
      <c r="B31" s="11"/>
      <c r="C31" s="11"/>
      <c r="D31" s="19" t="s">
        <v>162</v>
      </c>
      <c r="E31" s="12" t="s">
        <v>21</v>
      </c>
      <c r="F31" s="13">
        <v>1125</v>
      </c>
      <c r="G31" s="20"/>
      <c r="H31" s="2"/>
      <c r="I31" s="15">
        <v>22</v>
      </c>
      <c r="J31" s="15">
        <v>4</v>
      </c>
    </row>
    <row r="32" spans="1:10" ht="42" customHeight="1">
      <c r="A32" s="10"/>
      <c r="B32" s="11"/>
      <c r="C32" s="11"/>
      <c r="D32" s="19" t="s">
        <v>163</v>
      </c>
      <c r="E32" s="12" t="s">
        <v>21</v>
      </c>
      <c r="F32" s="13">
        <v>527</v>
      </c>
      <c r="G32" s="20"/>
      <c r="H32" s="2"/>
      <c r="I32" s="15">
        <v>23</v>
      </c>
      <c r="J32" s="15">
        <v>4</v>
      </c>
    </row>
    <row r="33" spans="1:10" ht="42" customHeight="1">
      <c r="A33" s="10"/>
      <c r="B33" s="11"/>
      <c r="C33" s="11"/>
      <c r="D33" s="19" t="s">
        <v>164</v>
      </c>
      <c r="E33" s="12" t="s">
        <v>21</v>
      </c>
      <c r="F33" s="13">
        <v>1651</v>
      </c>
      <c r="G33" s="20"/>
      <c r="H33" s="2"/>
      <c r="I33" s="15">
        <v>24</v>
      </c>
      <c r="J33" s="15">
        <v>4</v>
      </c>
    </row>
    <row r="34" spans="1:10" ht="42" customHeight="1">
      <c r="A34" s="10"/>
      <c r="B34" s="11"/>
      <c r="C34" s="32" t="s">
        <v>28</v>
      </c>
      <c r="D34" s="34"/>
      <c r="E34" s="12" t="s">
        <v>15</v>
      </c>
      <c r="F34" s="13">
        <v>1</v>
      </c>
      <c r="G34" s="14">
        <f>+G35</f>
        <v>0</v>
      </c>
      <c r="H34" s="2"/>
      <c r="I34" s="15">
        <v>25</v>
      </c>
      <c r="J34" s="15">
        <v>3</v>
      </c>
    </row>
    <row r="35" spans="1:10" ht="42" customHeight="1">
      <c r="A35" s="10"/>
      <c r="B35" s="11"/>
      <c r="C35" s="11"/>
      <c r="D35" s="19" t="s">
        <v>25</v>
      </c>
      <c r="E35" s="12" t="s">
        <v>15</v>
      </c>
      <c r="F35" s="13">
        <v>1</v>
      </c>
      <c r="G35" s="14">
        <f>+G36+G37</f>
        <v>0</v>
      </c>
      <c r="H35" s="2"/>
      <c r="I35" s="15">
        <v>26</v>
      </c>
      <c r="J35" s="15">
        <v>4</v>
      </c>
    </row>
    <row r="36" spans="1:10" ht="42" customHeight="1">
      <c r="A36" s="10"/>
      <c r="B36" s="11"/>
      <c r="C36" s="11"/>
      <c r="D36" s="19" t="s">
        <v>165</v>
      </c>
      <c r="E36" s="12" t="s">
        <v>22</v>
      </c>
      <c r="F36" s="13">
        <v>204.1</v>
      </c>
      <c r="G36" s="20"/>
      <c r="H36" s="2"/>
      <c r="I36" s="15">
        <v>27</v>
      </c>
      <c r="J36" s="15">
        <v>4</v>
      </c>
    </row>
    <row r="37" spans="1:10" ht="42" customHeight="1">
      <c r="A37" s="10"/>
      <c r="B37" s="11"/>
      <c r="C37" s="11"/>
      <c r="D37" s="19" t="s">
        <v>166</v>
      </c>
      <c r="E37" s="12" t="s">
        <v>26</v>
      </c>
      <c r="F37" s="13">
        <v>54</v>
      </c>
      <c r="G37" s="20"/>
      <c r="H37" s="2"/>
      <c r="I37" s="15">
        <v>28</v>
      </c>
      <c r="J37" s="15">
        <v>4</v>
      </c>
    </row>
    <row r="38" spans="1:10" ht="42" customHeight="1">
      <c r="A38" s="10"/>
      <c r="B38" s="32" t="s">
        <v>29</v>
      </c>
      <c r="C38" s="33"/>
      <c r="D38" s="34"/>
      <c r="E38" s="12" t="s">
        <v>15</v>
      </c>
      <c r="F38" s="13">
        <v>1</v>
      </c>
      <c r="G38" s="14">
        <f>+G39</f>
        <v>0</v>
      </c>
      <c r="H38" s="2"/>
      <c r="I38" s="15">
        <v>29</v>
      </c>
      <c r="J38" s="15">
        <v>2</v>
      </c>
    </row>
    <row r="39" spans="1:10" ht="42" customHeight="1">
      <c r="A39" s="10"/>
      <c r="B39" s="11"/>
      <c r="C39" s="32" t="s">
        <v>30</v>
      </c>
      <c r="D39" s="34"/>
      <c r="E39" s="12" t="s">
        <v>15</v>
      </c>
      <c r="F39" s="13">
        <v>1</v>
      </c>
      <c r="G39" s="14">
        <f>+G40</f>
        <v>0</v>
      </c>
      <c r="H39" s="2"/>
      <c r="I39" s="15">
        <v>30</v>
      </c>
      <c r="J39" s="15">
        <v>3</v>
      </c>
    </row>
    <row r="40" spans="1:10" ht="42" customHeight="1">
      <c r="A40" s="10"/>
      <c r="B40" s="11"/>
      <c r="C40" s="11"/>
      <c r="D40" s="19" t="s">
        <v>31</v>
      </c>
      <c r="E40" s="12" t="s">
        <v>15</v>
      </c>
      <c r="F40" s="13">
        <v>1</v>
      </c>
      <c r="G40" s="14">
        <f>+G41+G42+G43+G44+G45</f>
        <v>0</v>
      </c>
      <c r="H40" s="2"/>
      <c r="I40" s="15">
        <v>31</v>
      </c>
      <c r="J40" s="15">
        <v>4</v>
      </c>
    </row>
    <row r="41" spans="1:10" ht="42" customHeight="1">
      <c r="A41" s="10"/>
      <c r="B41" s="11"/>
      <c r="C41" s="11"/>
      <c r="D41" s="19" t="s">
        <v>32</v>
      </c>
      <c r="E41" s="12" t="s">
        <v>22</v>
      </c>
      <c r="F41" s="13">
        <v>801.6</v>
      </c>
      <c r="G41" s="20"/>
      <c r="H41" s="2"/>
      <c r="I41" s="15">
        <v>32</v>
      </c>
      <c r="J41" s="15">
        <v>4</v>
      </c>
    </row>
    <row r="42" spans="1:10" ht="42" customHeight="1">
      <c r="A42" s="10"/>
      <c r="B42" s="11"/>
      <c r="C42" s="11"/>
      <c r="D42" s="19" t="s">
        <v>33</v>
      </c>
      <c r="E42" s="12" t="s">
        <v>22</v>
      </c>
      <c r="F42" s="13">
        <v>762.7</v>
      </c>
      <c r="G42" s="20"/>
      <c r="H42" s="2"/>
      <c r="I42" s="15">
        <v>33</v>
      </c>
      <c r="J42" s="15">
        <v>4</v>
      </c>
    </row>
    <row r="43" spans="1:10" ht="42" customHeight="1">
      <c r="A43" s="10"/>
      <c r="B43" s="11"/>
      <c r="C43" s="11"/>
      <c r="D43" s="19" t="s">
        <v>167</v>
      </c>
      <c r="E43" s="12" t="s">
        <v>34</v>
      </c>
      <c r="F43" s="13">
        <v>460</v>
      </c>
      <c r="G43" s="20"/>
      <c r="H43" s="2"/>
      <c r="I43" s="15">
        <v>34</v>
      </c>
      <c r="J43" s="15">
        <v>4</v>
      </c>
    </row>
    <row r="44" spans="1:10" ht="42" customHeight="1">
      <c r="A44" s="10"/>
      <c r="B44" s="11"/>
      <c r="C44" s="11"/>
      <c r="D44" s="19" t="s">
        <v>168</v>
      </c>
      <c r="E44" s="12" t="s">
        <v>22</v>
      </c>
      <c r="F44" s="13">
        <v>12.9</v>
      </c>
      <c r="G44" s="20"/>
      <c r="H44" s="2"/>
      <c r="I44" s="15">
        <v>35</v>
      </c>
      <c r="J44" s="15">
        <v>4</v>
      </c>
    </row>
    <row r="45" spans="1:10" ht="42" customHeight="1">
      <c r="A45" s="10"/>
      <c r="B45" s="11"/>
      <c r="C45" s="11"/>
      <c r="D45" s="19" t="s">
        <v>35</v>
      </c>
      <c r="E45" s="12" t="s">
        <v>26</v>
      </c>
      <c r="F45" s="13">
        <v>341.9</v>
      </c>
      <c r="G45" s="20"/>
      <c r="H45" s="2"/>
      <c r="I45" s="15">
        <v>36</v>
      </c>
      <c r="J45" s="15">
        <v>4</v>
      </c>
    </row>
    <row r="46" spans="1:10" ht="42" customHeight="1">
      <c r="A46" s="10"/>
      <c r="B46" s="32" t="s">
        <v>36</v>
      </c>
      <c r="C46" s="33"/>
      <c r="D46" s="34"/>
      <c r="E46" s="12" t="s">
        <v>15</v>
      </c>
      <c r="F46" s="13">
        <v>1</v>
      </c>
      <c r="G46" s="14">
        <f>+G47+G53</f>
        <v>0</v>
      </c>
      <c r="H46" s="2"/>
      <c r="I46" s="15">
        <v>37</v>
      </c>
      <c r="J46" s="15">
        <v>2</v>
      </c>
    </row>
    <row r="47" spans="1:10" ht="42" customHeight="1">
      <c r="A47" s="10"/>
      <c r="B47" s="11"/>
      <c r="C47" s="32" t="s">
        <v>37</v>
      </c>
      <c r="D47" s="34"/>
      <c r="E47" s="12" t="s">
        <v>15</v>
      </c>
      <c r="F47" s="13">
        <v>1</v>
      </c>
      <c r="G47" s="14">
        <f>+G48</f>
        <v>0</v>
      </c>
      <c r="H47" s="2"/>
      <c r="I47" s="15">
        <v>38</v>
      </c>
      <c r="J47" s="15">
        <v>3</v>
      </c>
    </row>
    <row r="48" spans="1:10" ht="42" customHeight="1">
      <c r="A48" s="10"/>
      <c r="B48" s="11"/>
      <c r="C48" s="11"/>
      <c r="D48" s="19" t="s">
        <v>38</v>
      </c>
      <c r="E48" s="12" t="s">
        <v>15</v>
      </c>
      <c r="F48" s="13">
        <v>1</v>
      </c>
      <c r="G48" s="14">
        <f>+G49+G50+G51+G52</f>
        <v>0</v>
      </c>
      <c r="H48" s="2"/>
      <c r="I48" s="15">
        <v>39</v>
      </c>
      <c r="J48" s="15">
        <v>4</v>
      </c>
    </row>
    <row r="49" spans="1:10" ht="42" customHeight="1">
      <c r="A49" s="10"/>
      <c r="B49" s="11"/>
      <c r="C49" s="11"/>
      <c r="D49" s="19" t="s">
        <v>169</v>
      </c>
      <c r="E49" s="12" t="s">
        <v>22</v>
      </c>
      <c r="F49" s="13">
        <v>313.3</v>
      </c>
      <c r="G49" s="20"/>
      <c r="H49" s="2"/>
      <c r="I49" s="15">
        <v>40</v>
      </c>
      <c r="J49" s="15">
        <v>4</v>
      </c>
    </row>
    <row r="50" spans="1:10" ht="42" customHeight="1">
      <c r="A50" s="10"/>
      <c r="B50" s="11"/>
      <c r="C50" s="11"/>
      <c r="D50" s="19" t="s">
        <v>170</v>
      </c>
      <c r="E50" s="12" t="s">
        <v>22</v>
      </c>
      <c r="F50" s="13">
        <v>521.4</v>
      </c>
      <c r="G50" s="20"/>
      <c r="H50" s="2"/>
      <c r="I50" s="15">
        <v>41</v>
      </c>
      <c r="J50" s="15">
        <v>4</v>
      </c>
    </row>
    <row r="51" spans="1:10" ht="42" customHeight="1">
      <c r="A51" s="10"/>
      <c r="B51" s="11"/>
      <c r="C51" s="11"/>
      <c r="D51" s="19" t="s">
        <v>39</v>
      </c>
      <c r="E51" s="12" t="s">
        <v>26</v>
      </c>
      <c r="F51" s="13">
        <v>30.4</v>
      </c>
      <c r="G51" s="20"/>
      <c r="H51" s="2"/>
      <c r="I51" s="15">
        <v>42</v>
      </c>
      <c r="J51" s="15">
        <v>4</v>
      </c>
    </row>
    <row r="52" spans="1:10" ht="42" customHeight="1">
      <c r="A52" s="10"/>
      <c r="B52" s="11"/>
      <c r="C52" s="11"/>
      <c r="D52" s="19" t="s">
        <v>171</v>
      </c>
      <c r="E52" s="12" t="s">
        <v>22</v>
      </c>
      <c r="F52" s="13">
        <v>182.5</v>
      </c>
      <c r="G52" s="20"/>
      <c r="H52" s="2"/>
      <c r="I52" s="15">
        <v>43</v>
      </c>
      <c r="J52" s="15">
        <v>4</v>
      </c>
    </row>
    <row r="53" spans="1:10" ht="42" customHeight="1">
      <c r="A53" s="10"/>
      <c r="B53" s="11"/>
      <c r="C53" s="32" t="s">
        <v>40</v>
      </c>
      <c r="D53" s="34"/>
      <c r="E53" s="12" t="s">
        <v>15</v>
      </c>
      <c r="F53" s="13">
        <v>1</v>
      </c>
      <c r="G53" s="14">
        <f>+G54</f>
        <v>0</v>
      </c>
      <c r="H53" s="2"/>
      <c r="I53" s="15">
        <v>44</v>
      </c>
      <c r="J53" s="15">
        <v>3</v>
      </c>
    </row>
    <row r="54" spans="1:10" ht="42" customHeight="1">
      <c r="A54" s="10"/>
      <c r="B54" s="11"/>
      <c r="C54" s="11"/>
      <c r="D54" s="19" t="s">
        <v>41</v>
      </c>
      <c r="E54" s="12" t="s">
        <v>15</v>
      </c>
      <c r="F54" s="13">
        <v>1</v>
      </c>
      <c r="G54" s="14">
        <f>+G55</f>
        <v>0</v>
      </c>
      <c r="H54" s="2"/>
      <c r="I54" s="15">
        <v>45</v>
      </c>
      <c r="J54" s="15">
        <v>4</v>
      </c>
    </row>
    <row r="55" spans="1:10" ht="42" customHeight="1">
      <c r="A55" s="10"/>
      <c r="B55" s="11"/>
      <c r="C55" s="11"/>
      <c r="D55" s="19" t="s">
        <v>172</v>
      </c>
      <c r="E55" s="12" t="s">
        <v>22</v>
      </c>
      <c r="F55" s="13">
        <v>204.1</v>
      </c>
      <c r="G55" s="20"/>
      <c r="H55" s="2"/>
      <c r="I55" s="15">
        <v>46</v>
      </c>
      <c r="J55" s="15">
        <v>4</v>
      </c>
    </row>
    <row r="56" spans="1:10" ht="42" customHeight="1">
      <c r="A56" s="10"/>
      <c r="B56" s="32" t="s">
        <v>42</v>
      </c>
      <c r="C56" s="33"/>
      <c r="D56" s="34"/>
      <c r="E56" s="12" t="s">
        <v>15</v>
      </c>
      <c r="F56" s="13">
        <v>1</v>
      </c>
      <c r="G56" s="14">
        <f>+G57+G73</f>
        <v>0</v>
      </c>
      <c r="H56" s="2"/>
      <c r="I56" s="15">
        <v>47</v>
      </c>
      <c r="J56" s="15">
        <v>2</v>
      </c>
    </row>
    <row r="57" spans="1:10" ht="42" customHeight="1">
      <c r="A57" s="10"/>
      <c r="B57" s="11"/>
      <c r="C57" s="32" t="s">
        <v>43</v>
      </c>
      <c r="D57" s="34"/>
      <c r="E57" s="12" t="s">
        <v>15</v>
      </c>
      <c r="F57" s="13">
        <v>1</v>
      </c>
      <c r="G57" s="14">
        <f>+G58+G69</f>
        <v>0</v>
      </c>
      <c r="H57" s="2"/>
      <c r="I57" s="15">
        <v>48</v>
      </c>
      <c r="J57" s="15">
        <v>3</v>
      </c>
    </row>
    <row r="58" spans="1:10" ht="42" customHeight="1">
      <c r="A58" s="10"/>
      <c r="B58" s="11"/>
      <c r="C58" s="11"/>
      <c r="D58" s="19" t="s">
        <v>44</v>
      </c>
      <c r="E58" s="12" t="s">
        <v>15</v>
      </c>
      <c r="F58" s="13">
        <v>1</v>
      </c>
      <c r="G58" s="14">
        <f>+G59+G60+G61+G62+G63+G64+G65+G66+G67+G68</f>
        <v>0</v>
      </c>
      <c r="H58" s="2"/>
      <c r="I58" s="15">
        <v>49</v>
      </c>
      <c r="J58" s="15">
        <v>4</v>
      </c>
    </row>
    <row r="59" spans="1:10" ht="42" customHeight="1">
      <c r="A59" s="10"/>
      <c r="B59" s="11"/>
      <c r="C59" s="11"/>
      <c r="D59" s="19" t="s">
        <v>173</v>
      </c>
      <c r="E59" s="12" t="s">
        <v>21</v>
      </c>
      <c r="F59" s="13">
        <v>114.3</v>
      </c>
      <c r="G59" s="20"/>
      <c r="H59" s="2"/>
      <c r="I59" s="15">
        <v>50</v>
      </c>
      <c r="J59" s="15">
        <v>4</v>
      </c>
    </row>
    <row r="60" spans="1:10" ht="42" customHeight="1">
      <c r="A60" s="10"/>
      <c r="B60" s="11"/>
      <c r="C60" s="11"/>
      <c r="D60" s="19" t="s">
        <v>174</v>
      </c>
      <c r="E60" s="12" t="s">
        <v>22</v>
      </c>
      <c r="F60" s="13">
        <v>198.5</v>
      </c>
      <c r="G60" s="20"/>
      <c r="H60" s="2"/>
      <c r="I60" s="15">
        <v>51</v>
      </c>
      <c r="J60" s="15">
        <v>4</v>
      </c>
    </row>
    <row r="61" spans="1:10" ht="42" customHeight="1">
      <c r="A61" s="10"/>
      <c r="B61" s="11"/>
      <c r="C61" s="11"/>
      <c r="D61" s="19" t="s">
        <v>175</v>
      </c>
      <c r="E61" s="12" t="s">
        <v>21</v>
      </c>
      <c r="F61" s="13">
        <v>34.700000000000003</v>
      </c>
      <c r="G61" s="20"/>
      <c r="H61" s="2"/>
      <c r="I61" s="15">
        <v>52</v>
      </c>
      <c r="J61" s="15">
        <v>4</v>
      </c>
    </row>
    <row r="62" spans="1:10" ht="42" customHeight="1">
      <c r="A62" s="10"/>
      <c r="B62" s="11"/>
      <c r="C62" s="11"/>
      <c r="D62" s="19" t="s">
        <v>176</v>
      </c>
      <c r="E62" s="12" t="s">
        <v>22</v>
      </c>
      <c r="F62" s="13">
        <v>30.1</v>
      </c>
      <c r="G62" s="20"/>
      <c r="H62" s="2"/>
      <c r="I62" s="15">
        <v>53</v>
      </c>
      <c r="J62" s="15">
        <v>4</v>
      </c>
    </row>
    <row r="63" spans="1:10" ht="42" customHeight="1">
      <c r="A63" s="10"/>
      <c r="B63" s="11"/>
      <c r="C63" s="11"/>
      <c r="D63" s="19" t="s">
        <v>45</v>
      </c>
      <c r="E63" s="12" t="s">
        <v>26</v>
      </c>
      <c r="F63" s="13">
        <v>53</v>
      </c>
      <c r="G63" s="20"/>
      <c r="H63" s="2"/>
      <c r="I63" s="15">
        <v>54</v>
      </c>
      <c r="J63" s="15">
        <v>4</v>
      </c>
    </row>
    <row r="64" spans="1:10" ht="42" customHeight="1">
      <c r="A64" s="10"/>
      <c r="B64" s="11"/>
      <c r="C64" s="11"/>
      <c r="D64" s="19" t="s">
        <v>177</v>
      </c>
      <c r="E64" s="12" t="s">
        <v>46</v>
      </c>
      <c r="F64" s="13">
        <v>14</v>
      </c>
      <c r="G64" s="20"/>
      <c r="H64" s="2"/>
      <c r="I64" s="15">
        <v>55</v>
      </c>
      <c r="J64" s="15">
        <v>4</v>
      </c>
    </row>
    <row r="65" spans="1:10" ht="42" customHeight="1">
      <c r="A65" s="10"/>
      <c r="B65" s="11"/>
      <c r="C65" s="11"/>
      <c r="D65" s="19" t="s">
        <v>47</v>
      </c>
      <c r="E65" s="12" t="s">
        <v>48</v>
      </c>
      <c r="F65" s="13">
        <v>26</v>
      </c>
      <c r="G65" s="20"/>
      <c r="H65" s="2"/>
      <c r="I65" s="15">
        <v>56</v>
      </c>
      <c r="J65" s="15">
        <v>4</v>
      </c>
    </row>
    <row r="66" spans="1:10" ht="42" customHeight="1">
      <c r="A66" s="10"/>
      <c r="B66" s="11"/>
      <c r="C66" s="11"/>
      <c r="D66" s="19" t="s">
        <v>178</v>
      </c>
      <c r="E66" s="12" t="s">
        <v>22</v>
      </c>
      <c r="F66" s="13">
        <v>11.2</v>
      </c>
      <c r="G66" s="20"/>
      <c r="H66" s="2"/>
      <c r="I66" s="15">
        <v>57</v>
      </c>
      <c r="J66" s="15">
        <v>4</v>
      </c>
    </row>
    <row r="67" spans="1:10" ht="42" customHeight="1">
      <c r="A67" s="10"/>
      <c r="B67" s="11"/>
      <c r="C67" s="11"/>
      <c r="D67" s="19" t="s">
        <v>49</v>
      </c>
      <c r="E67" s="12" t="s">
        <v>22</v>
      </c>
      <c r="F67" s="13">
        <v>55</v>
      </c>
      <c r="G67" s="20"/>
      <c r="H67" s="2"/>
      <c r="I67" s="15">
        <v>58</v>
      </c>
      <c r="J67" s="15">
        <v>4</v>
      </c>
    </row>
    <row r="68" spans="1:10" ht="42" customHeight="1">
      <c r="A68" s="10"/>
      <c r="B68" s="11"/>
      <c r="C68" s="11"/>
      <c r="D68" s="19" t="s">
        <v>179</v>
      </c>
      <c r="E68" s="12" t="s">
        <v>22</v>
      </c>
      <c r="F68" s="13">
        <v>55</v>
      </c>
      <c r="G68" s="20"/>
      <c r="H68" s="2"/>
      <c r="I68" s="15">
        <v>59</v>
      </c>
      <c r="J68" s="15">
        <v>4</v>
      </c>
    </row>
    <row r="69" spans="1:10" ht="42" customHeight="1">
      <c r="A69" s="10"/>
      <c r="B69" s="11"/>
      <c r="C69" s="11"/>
      <c r="D69" s="19" t="s">
        <v>44</v>
      </c>
      <c r="E69" s="12" t="s">
        <v>15</v>
      </c>
      <c r="F69" s="13">
        <v>1</v>
      </c>
      <c r="G69" s="14">
        <f>+G70+G71+G72</f>
        <v>0</v>
      </c>
      <c r="H69" s="2"/>
      <c r="I69" s="15">
        <v>60</v>
      </c>
      <c r="J69" s="15">
        <v>4</v>
      </c>
    </row>
    <row r="70" spans="1:10" ht="42" customHeight="1">
      <c r="A70" s="10"/>
      <c r="B70" s="11"/>
      <c r="C70" s="11"/>
      <c r="D70" s="19" t="s">
        <v>180</v>
      </c>
      <c r="E70" s="12" t="s">
        <v>21</v>
      </c>
      <c r="F70" s="13">
        <v>32.700000000000003</v>
      </c>
      <c r="G70" s="20"/>
      <c r="H70" s="2"/>
      <c r="I70" s="15">
        <v>61</v>
      </c>
      <c r="J70" s="15">
        <v>4</v>
      </c>
    </row>
    <row r="71" spans="1:10" ht="42" customHeight="1">
      <c r="A71" s="10"/>
      <c r="B71" s="11"/>
      <c r="C71" s="11"/>
      <c r="D71" s="19" t="s">
        <v>49</v>
      </c>
      <c r="E71" s="12" t="s">
        <v>22</v>
      </c>
      <c r="F71" s="13">
        <v>24.1</v>
      </c>
      <c r="G71" s="20"/>
      <c r="H71" s="2"/>
      <c r="I71" s="15">
        <v>62</v>
      </c>
      <c r="J71" s="15">
        <v>4</v>
      </c>
    </row>
    <row r="72" spans="1:10" ht="42" customHeight="1">
      <c r="A72" s="10"/>
      <c r="B72" s="11"/>
      <c r="C72" s="11"/>
      <c r="D72" s="19" t="s">
        <v>181</v>
      </c>
      <c r="E72" s="12" t="s">
        <v>22</v>
      </c>
      <c r="F72" s="13">
        <v>24.1</v>
      </c>
      <c r="G72" s="20"/>
      <c r="H72" s="2"/>
      <c r="I72" s="15">
        <v>63</v>
      </c>
      <c r="J72" s="15">
        <v>4</v>
      </c>
    </row>
    <row r="73" spans="1:10" ht="42" customHeight="1">
      <c r="A73" s="10"/>
      <c r="B73" s="11"/>
      <c r="C73" s="32" t="s">
        <v>50</v>
      </c>
      <c r="D73" s="34"/>
      <c r="E73" s="12" t="s">
        <v>15</v>
      </c>
      <c r="F73" s="13">
        <v>1</v>
      </c>
      <c r="G73" s="14">
        <f>+G74</f>
        <v>0</v>
      </c>
      <c r="H73" s="2"/>
      <c r="I73" s="15">
        <v>64</v>
      </c>
      <c r="J73" s="15">
        <v>3</v>
      </c>
    </row>
    <row r="74" spans="1:10" ht="42" customHeight="1">
      <c r="A74" s="10"/>
      <c r="B74" s="11"/>
      <c r="C74" s="11"/>
      <c r="D74" s="19" t="s">
        <v>51</v>
      </c>
      <c r="E74" s="12" t="s">
        <v>15</v>
      </c>
      <c r="F74" s="13">
        <v>1</v>
      </c>
      <c r="G74" s="14">
        <f>+G75+G76+G77</f>
        <v>0</v>
      </c>
      <c r="H74" s="2"/>
      <c r="I74" s="15">
        <v>65</v>
      </c>
      <c r="J74" s="15">
        <v>4</v>
      </c>
    </row>
    <row r="75" spans="1:10" ht="42" customHeight="1">
      <c r="A75" s="10"/>
      <c r="B75" s="11"/>
      <c r="C75" s="11"/>
      <c r="D75" s="19" t="s">
        <v>193</v>
      </c>
      <c r="E75" s="12" t="s">
        <v>26</v>
      </c>
      <c r="F75" s="13">
        <v>132</v>
      </c>
      <c r="G75" s="20"/>
      <c r="H75" s="2"/>
      <c r="I75" s="15">
        <v>66</v>
      </c>
      <c r="J75" s="15">
        <v>4</v>
      </c>
    </row>
    <row r="76" spans="1:10" ht="42" customHeight="1">
      <c r="A76" s="10"/>
      <c r="B76" s="11"/>
      <c r="C76" s="11"/>
      <c r="D76" s="19" t="s">
        <v>182</v>
      </c>
      <c r="E76" s="12" t="s">
        <v>21</v>
      </c>
      <c r="F76" s="13">
        <v>9.6</v>
      </c>
      <c r="G76" s="20"/>
      <c r="H76" s="2"/>
      <c r="I76" s="15">
        <v>67</v>
      </c>
      <c r="J76" s="15">
        <v>4</v>
      </c>
    </row>
    <row r="77" spans="1:10" ht="42" customHeight="1">
      <c r="A77" s="10"/>
      <c r="B77" s="11"/>
      <c r="C77" s="11"/>
      <c r="D77" s="19" t="s">
        <v>183</v>
      </c>
      <c r="E77" s="12" t="s">
        <v>22</v>
      </c>
      <c r="F77" s="13">
        <v>13.2</v>
      </c>
      <c r="G77" s="20"/>
      <c r="H77" s="2"/>
      <c r="I77" s="15">
        <v>68</v>
      </c>
      <c r="J77" s="15">
        <v>4</v>
      </c>
    </row>
    <row r="78" spans="1:10" ht="42" customHeight="1">
      <c r="A78" s="10"/>
      <c r="B78" s="32" t="s">
        <v>52</v>
      </c>
      <c r="C78" s="33"/>
      <c r="D78" s="34"/>
      <c r="E78" s="12" t="s">
        <v>15</v>
      </c>
      <c r="F78" s="13">
        <v>1</v>
      </c>
      <c r="G78" s="14">
        <f>+G79</f>
        <v>0</v>
      </c>
      <c r="H78" s="2"/>
      <c r="I78" s="15">
        <v>69</v>
      </c>
      <c r="J78" s="15">
        <v>2</v>
      </c>
    </row>
    <row r="79" spans="1:10" ht="42" customHeight="1">
      <c r="A79" s="10"/>
      <c r="B79" s="11"/>
      <c r="C79" s="32" t="s">
        <v>53</v>
      </c>
      <c r="D79" s="34"/>
      <c r="E79" s="12" t="s">
        <v>15</v>
      </c>
      <c r="F79" s="13">
        <v>1</v>
      </c>
      <c r="G79" s="14">
        <f>+G80</f>
        <v>0</v>
      </c>
      <c r="H79" s="2"/>
      <c r="I79" s="15">
        <v>70</v>
      </c>
      <c r="J79" s="15">
        <v>3</v>
      </c>
    </row>
    <row r="80" spans="1:10" ht="42" customHeight="1">
      <c r="A80" s="10"/>
      <c r="B80" s="11"/>
      <c r="C80" s="11"/>
      <c r="D80" s="19" t="s">
        <v>54</v>
      </c>
      <c r="E80" s="12" t="s">
        <v>15</v>
      </c>
      <c r="F80" s="13">
        <v>1</v>
      </c>
      <c r="G80" s="14">
        <f>+G81+G82+G83+G84+G85+G86+G87</f>
        <v>0</v>
      </c>
      <c r="H80" s="2"/>
      <c r="I80" s="15">
        <v>71</v>
      </c>
      <c r="J80" s="15">
        <v>4</v>
      </c>
    </row>
    <row r="81" spans="1:10" ht="42" customHeight="1">
      <c r="A81" s="10"/>
      <c r="B81" s="11"/>
      <c r="C81" s="11"/>
      <c r="D81" s="19" t="s">
        <v>184</v>
      </c>
      <c r="E81" s="12" t="s">
        <v>55</v>
      </c>
      <c r="F81" s="13">
        <v>4.8</v>
      </c>
      <c r="G81" s="20"/>
      <c r="H81" s="2"/>
      <c r="I81" s="15">
        <v>72</v>
      </c>
      <c r="J81" s="15">
        <v>4</v>
      </c>
    </row>
    <row r="82" spans="1:10" ht="42" customHeight="1">
      <c r="A82" s="10"/>
      <c r="B82" s="11"/>
      <c r="C82" s="11"/>
      <c r="D82" s="19" t="s">
        <v>182</v>
      </c>
      <c r="E82" s="12" t="s">
        <v>21</v>
      </c>
      <c r="F82" s="13">
        <v>1.5</v>
      </c>
      <c r="G82" s="20"/>
      <c r="H82" s="2"/>
      <c r="I82" s="15">
        <v>73</v>
      </c>
      <c r="J82" s="15">
        <v>4</v>
      </c>
    </row>
    <row r="83" spans="1:10" ht="42" customHeight="1">
      <c r="A83" s="10"/>
      <c r="B83" s="11"/>
      <c r="C83" s="11"/>
      <c r="D83" s="19" t="s">
        <v>185</v>
      </c>
      <c r="E83" s="12" t="s">
        <v>22</v>
      </c>
      <c r="F83" s="13">
        <v>9.5</v>
      </c>
      <c r="G83" s="20"/>
      <c r="H83" s="2"/>
      <c r="I83" s="15">
        <v>74</v>
      </c>
      <c r="J83" s="15">
        <v>4</v>
      </c>
    </row>
    <row r="84" spans="1:10" ht="42" customHeight="1">
      <c r="A84" s="10"/>
      <c r="B84" s="11"/>
      <c r="C84" s="11"/>
      <c r="D84" s="19" t="s">
        <v>49</v>
      </c>
      <c r="E84" s="12" t="s">
        <v>22</v>
      </c>
      <c r="F84" s="13">
        <v>5.5</v>
      </c>
      <c r="G84" s="20"/>
      <c r="H84" s="2"/>
      <c r="I84" s="15">
        <v>75</v>
      </c>
      <c r="J84" s="15">
        <v>4</v>
      </c>
    </row>
    <row r="85" spans="1:10" ht="42" customHeight="1">
      <c r="A85" s="10"/>
      <c r="B85" s="11"/>
      <c r="C85" s="11"/>
      <c r="D85" s="19" t="s">
        <v>186</v>
      </c>
      <c r="E85" s="12" t="s">
        <v>22</v>
      </c>
      <c r="F85" s="13">
        <v>1.2</v>
      </c>
      <c r="G85" s="20"/>
      <c r="H85" s="2"/>
      <c r="I85" s="15">
        <v>76</v>
      </c>
      <c r="J85" s="15">
        <v>4</v>
      </c>
    </row>
    <row r="86" spans="1:10" ht="42" customHeight="1">
      <c r="A86" s="10"/>
      <c r="B86" s="11"/>
      <c r="C86" s="11"/>
      <c r="D86" s="19" t="s">
        <v>187</v>
      </c>
      <c r="E86" s="12" t="s">
        <v>21</v>
      </c>
      <c r="F86" s="13">
        <v>1</v>
      </c>
      <c r="G86" s="20"/>
      <c r="H86" s="2"/>
      <c r="I86" s="15">
        <v>77</v>
      </c>
      <c r="J86" s="15">
        <v>4</v>
      </c>
    </row>
    <row r="87" spans="1:10" ht="42" customHeight="1">
      <c r="A87" s="10"/>
      <c r="B87" s="11"/>
      <c r="C87" s="11"/>
      <c r="D87" s="19" t="s">
        <v>188</v>
      </c>
      <c r="E87" s="12" t="s">
        <v>26</v>
      </c>
      <c r="F87" s="13">
        <v>2</v>
      </c>
      <c r="G87" s="20"/>
      <c r="H87" s="2"/>
      <c r="I87" s="15">
        <v>78</v>
      </c>
      <c r="J87" s="15">
        <v>4</v>
      </c>
    </row>
    <row r="88" spans="1:10" ht="42" customHeight="1">
      <c r="A88" s="10"/>
      <c r="B88" s="32" t="s">
        <v>56</v>
      </c>
      <c r="C88" s="33"/>
      <c r="D88" s="34"/>
      <c r="E88" s="12" t="s">
        <v>15</v>
      </c>
      <c r="F88" s="13">
        <v>1</v>
      </c>
      <c r="G88" s="14">
        <f>+G89</f>
        <v>0</v>
      </c>
      <c r="H88" s="2"/>
      <c r="I88" s="15">
        <v>79</v>
      </c>
      <c r="J88" s="15">
        <v>2</v>
      </c>
    </row>
    <row r="89" spans="1:10" ht="42" customHeight="1">
      <c r="A89" s="10"/>
      <c r="B89" s="11"/>
      <c r="C89" s="32" t="s">
        <v>57</v>
      </c>
      <c r="D89" s="34"/>
      <c r="E89" s="12" t="s">
        <v>15</v>
      </c>
      <c r="F89" s="13">
        <v>1</v>
      </c>
      <c r="G89" s="14">
        <f>+G90</f>
        <v>0</v>
      </c>
      <c r="H89" s="2"/>
      <c r="I89" s="15">
        <v>80</v>
      </c>
      <c r="J89" s="15">
        <v>3</v>
      </c>
    </row>
    <row r="90" spans="1:10" ht="42" customHeight="1">
      <c r="A90" s="10"/>
      <c r="B90" s="11"/>
      <c r="C90" s="11"/>
      <c r="D90" s="19" t="s">
        <v>58</v>
      </c>
      <c r="E90" s="12" t="s">
        <v>15</v>
      </c>
      <c r="F90" s="13">
        <v>1</v>
      </c>
      <c r="G90" s="14">
        <f>+G91+G92+G93</f>
        <v>0</v>
      </c>
      <c r="H90" s="2"/>
      <c r="I90" s="15">
        <v>81</v>
      </c>
      <c r="J90" s="15">
        <v>4</v>
      </c>
    </row>
    <row r="91" spans="1:10" ht="42" customHeight="1">
      <c r="A91" s="10"/>
      <c r="B91" s="11"/>
      <c r="C91" s="11"/>
      <c r="D91" s="19" t="s">
        <v>59</v>
      </c>
      <c r="E91" s="12" t="s">
        <v>60</v>
      </c>
      <c r="F91" s="13">
        <v>0.05</v>
      </c>
      <c r="G91" s="20"/>
      <c r="H91" s="2"/>
      <c r="I91" s="15">
        <v>82</v>
      </c>
      <c r="J91" s="15">
        <v>4</v>
      </c>
    </row>
    <row r="92" spans="1:10" ht="42" customHeight="1">
      <c r="A92" s="10"/>
      <c r="B92" s="11"/>
      <c r="C92" s="11"/>
      <c r="D92" s="19" t="s">
        <v>189</v>
      </c>
      <c r="E92" s="12" t="s">
        <v>26</v>
      </c>
      <c r="F92" s="13">
        <v>16</v>
      </c>
      <c r="G92" s="20"/>
      <c r="H92" s="2"/>
      <c r="I92" s="15">
        <v>83</v>
      </c>
      <c r="J92" s="15">
        <v>4</v>
      </c>
    </row>
    <row r="93" spans="1:10" ht="42" customHeight="1">
      <c r="A93" s="10"/>
      <c r="B93" s="11"/>
      <c r="C93" s="11"/>
      <c r="D93" s="19" t="s">
        <v>190</v>
      </c>
      <c r="E93" s="12" t="s">
        <v>26</v>
      </c>
      <c r="F93" s="13">
        <v>16</v>
      </c>
      <c r="G93" s="20"/>
      <c r="H93" s="2"/>
      <c r="I93" s="15">
        <v>84</v>
      </c>
      <c r="J93" s="15">
        <v>4</v>
      </c>
    </row>
    <row r="94" spans="1:10" ht="42" customHeight="1">
      <c r="A94" s="10"/>
      <c r="B94" s="32" t="s">
        <v>61</v>
      </c>
      <c r="C94" s="33"/>
      <c r="D94" s="34"/>
      <c r="E94" s="12" t="s">
        <v>15</v>
      </c>
      <c r="F94" s="13">
        <v>1</v>
      </c>
      <c r="G94" s="14">
        <f>+G95</f>
        <v>0</v>
      </c>
      <c r="H94" s="2"/>
      <c r="I94" s="15">
        <v>85</v>
      </c>
      <c r="J94" s="15">
        <v>2</v>
      </c>
    </row>
    <row r="95" spans="1:10" ht="42" customHeight="1">
      <c r="A95" s="10"/>
      <c r="B95" s="11"/>
      <c r="C95" s="32" t="s">
        <v>62</v>
      </c>
      <c r="D95" s="34"/>
      <c r="E95" s="12" t="s">
        <v>15</v>
      </c>
      <c r="F95" s="13">
        <v>1</v>
      </c>
      <c r="G95" s="14">
        <f>+G96</f>
        <v>0</v>
      </c>
      <c r="H95" s="2"/>
      <c r="I95" s="15">
        <v>86</v>
      </c>
      <c r="J95" s="15">
        <v>3</v>
      </c>
    </row>
    <row r="96" spans="1:10" ht="42" customHeight="1">
      <c r="A96" s="10"/>
      <c r="B96" s="11"/>
      <c r="C96" s="11"/>
      <c r="D96" s="19" t="s">
        <v>62</v>
      </c>
      <c r="E96" s="12" t="s">
        <v>15</v>
      </c>
      <c r="F96" s="13">
        <v>1</v>
      </c>
      <c r="G96" s="14">
        <f>+G97+G98+G99</f>
        <v>0</v>
      </c>
      <c r="H96" s="2"/>
      <c r="I96" s="15">
        <v>87</v>
      </c>
      <c r="J96" s="15">
        <v>4</v>
      </c>
    </row>
    <row r="97" spans="1:10" ht="42" customHeight="1">
      <c r="A97" s="10"/>
      <c r="B97" s="11"/>
      <c r="C97" s="11"/>
      <c r="D97" s="19" t="s">
        <v>63</v>
      </c>
      <c r="E97" s="12" t="s">
        <v>26</v>
      </c>
      <c r="F97" s="13">
        <v>150</v>
      </c>
      <c r="G97" s="20"/>
      <c r="H97" s="2"/>
      <c r="I97" s="15">
        <v>88</v>
      </c>
      <c r="J97" s="15">
        <v>4</v>
      </c>
    </row>
    <row r="98" spans="1:10" ht="42" customHeight="1">
      <c r="A98" s="10"/>
      <c r="B98" s="11"/>
      <c r="C98" s="11"/>
      <c r="D98" s="19" t="s">
        <v>191</v>
      </c>
      <c r="E98" s="12" t="s">
        <v>64</v>
      </c>
      <c r="F98" s="13">
        <v>21</v>
      </c>
      <c r="G98" s="20"/>
      <c r="H98" s="2"/>
      <c r="I98" s="15">
        <v>89</v>
      </c>
      <c r="J98" s="15">
        <v>4</v>
      </c>
    </row>
    <row r="99" spans="1:10" ht="42" customHeight="1">
      <c r="A99" s="10"/>
      <c r="B99" s="11"/>
      <c r="C99" s="11"/>
      <c r="D99" s="19" t="s">
        <v>192</v>
      </c>
      <c r="E99" s="12" t="s">
        <v>64</v>
      </c>
      <c r="F99" s="13">
        <v>21</v>
      </c>
      <c r="G99" s="20"/>
      <c r="H99" s="2"/>
      <c r="I99" s="15">
        <v>90</v>
      </c>
      <c r="J99" s="15">
        <v>4</v>
      </c>
    </row>
    <row r="100" spans="1:10" ht="42" customHeight="1">
      <c r="A100" s="10"/>
      <c r="B100" s="32" t="s">
        <v>65</v>
      </c>
      <c r="C100" s="33"/>
      <c r="D100" s="34"/>
      <c r="E100" s="12" t="s">
        <v>15</v>
      </c>
      <c r="F100" s="13">
        <v>1</v>
      </c>
      <c r="G100" s="14">
        <f>+G101+G174+G177+G181</f>
        <v>0</v>
      </c>
      <c r="H100" s="2"/>
      <c r="I100" s="15">
        <v>91</v>
      </c>
      <c r="J100" s="15">
        <v>2</v>
      </c>
    </row>
    <row r="101" spans="1:10" ht="42" customHeight="1">
      <c r="A101" s="10"/>
      <c r="B101" s="11"/>
      <c r="C101" s="32" t="s">
        <v>66</v>
      </c>
      <c r="D101" s="34"/>
      <c r="E101" s="12" t="s">
        <v>15</v>
      </c>
      <c r="F101" s="13">
        <v>1</v>
      </c>
      <c r="G101" s="14">
        <f>+G102+G143+G167</f>
        <v>0</v>
      </c>
      <c r="H101" s="2"/>
      <c r="I101" s="15">
        <v>92</v>
      </c>
      <c r="J101" s="15">
        <v>3</v>
      </c>
    </row>
    <row r="102" spans="1:10" ht="42" customHeight="1">
      <c r="A102" s="10"/>
      <c r="B102" s="11"/>
      <c r="C102" s="11"/>
      <c r="D102" s="19" t="s">
        <v>67</v>
      </c>
      <c r="E102" s="12" t="s">
        <v>15</v>
      </c>
      <c r="F102" s="13">
        <v>1</v>
      </c>
      <c r="G102" s="14">
        <f>+G103+G104+G105+G106+G107+G108+G109+G110+G111+G112+G113+G114+G115+G116+G117+G118+G119+G120+G121+G122+G123+G124+G125+G126+G127+G128+G129+G130+G131+G132+G133+G134+G135+G136+G137+G138+G139+G140+G141+G142</f>
        <v>0</v>
      </c>
      <c r="H102" s="2"/>
      <c r="I102" s="15">
        <v>93</v>
      </c>
      <c r="J102" s="15">
        <v>4</v>
      </c>
    </row>
    <row r="103" spans="1:10" ht="42" customHeight="1">
      <c r="A103" s="10"/>
      <c r="B103" s="11"/>
      <c r="C103" s="11"/>
      <c r="D103" s="19" t="s">
        <v>68</v>
      </c>
      <c r="E103" s="12" t="s">
        <v>46</v>
      </c>
      <c r="F103" s="13">
        <v>6</v>
      </c>
      <c r="G103" s="20"/>
      <c r="H103" s="2"/>
      <c r="I103" s="15">
        <v>94</v>
      </c>
      <c r="J103" s="15">
        <v>4</v>
      </c>
    </row>
    <row r="104" spans="1:10" ht="42" customHeight="1">
      <c r="A104" s="10"/>
      <c r="B104" s="11"/>
      <c r="C104" s="11"/>
      <c r="D104" s="19" t="s">
        <v>69</v>
      </c>
      <c r="E104" s="12" t="s">
        <v>46</v>
      </c>
      <c r="F104" s="13">
        <v>2</v>
      </c>
      <c r="G104" s="20"/>
      <c r="H104" s="2"/>
      <c r="I104" s="15">
        <v>95</v>
      </c>
      <c r="J104" s="15">
        <v>4</v>
      </c>
    </row>
    <row r="105" spans="1:10" ht="42" customHeight="1">
      <c r="A105" s="10"/>
      <c r="B105" s="11"/>
      <c r="C105" s="11"/>
      <c r="D105" s="19" t="s">
        <v>70</v>
      </c>
      <c r="E105" s="12" t="s">
        <v>46</v>
      </c>
      <c r="F105" s="13">
        <v>2</v>
      </c>
      <c r="G105" s="20"/>
      <c r="H105" s="2"/>
      <c r="I105" s="15">
        <v>96</v>
      </c>
      <c r="J105" s="15">
        <v>4</v>
      </c>
    </row>
    <row r="106" spans="1:10" ht="42" customHeight="1">
      <c r="A106" s="10"/>
      <c r="B106" s="11"/>
      <c r="C106" s="11"/>
      <c r="D106" s="19" t="s">
        <v>71</v>
      </c>
      <c r="E106" s="12" t="s">
        <v>46</v>
      </c>
      <c r="F106" s="13">
        <v>3</v>
      </c>
      <c r="G106" s="20"/>
      <c r="H106" s="2"/>
      <c r="I106" s="15">
        <v>97</v>
      </c>
      <c r="J106" s="15">
        <v>4</v>
      </c>
    </row>
    <row r="107" spans="1:10" ht="42" customHeight="1">
      <c r="A107" s="10"/>
      <c r="B107" s="11"/>
      <c r="C107" s="11"/>
      <c r="D107" s="19" t="s">
        <v>72</v>
      </c>
      <c r="E107" s="12" t="s">
        <v>46</v>
      </c>
      <c r="F107" s="13">
        <v>2</v>
      </c>
      <c r="G107" s="20"/>
      <c r="H107" s="2"/>
      <c r="I107" s="15">
        <v>98</v>
      </c>
      <c r="J107" s="15">
        <v>4</v>
      </c>
    </row>
    <row r="108" spans="1:10" ht="42" customHeight="1">
      <c r="A108" s="10"/>
      <c r="B108" s="11"/>
      <c r="C108" s="11"/>
      <c r="D108" s="19" t="s">
        <v>73</v>
      </c>
      <c r="E108" s="12" t="s">
        <v>46</v>
      </c>
      <c r="F108" s="13">
        <v>3</v>
      </c>
      <c r="G108" s="20"/>
      <c r="H108" s="2"/>
      <c r="I108" s="15">
        <v>99</v>
      </c>
      <c r="J108" s="15">
        <v>4</v>
      </c>
    </row>
    <row r="109" spans="1:10" ht="42" customHeight="1">
      <c r="A109" s="10"/>
      <c r="B109" s="11"/>
      <c r="C109" s="11"/>
      <c r="D109" s="19" t="s">
        <v>74</v>
      </c>
      <c r="E109" s="12" t="s">
        <v>46</v>
      </c>
      <c r="F109" s="13">
        <v>3</v>
      </c>
      <c r="G109" s="20"/>
      <c r="H109" s="2"/>
      <c r="I109" s="15">
        <v>100</v>
      </c>
      <c r="J109" s="15">
        <v>4</v>
      </c>
    </row>
    <row r="110" spans="1:10" ht="42" customHeight="1">
      <c r="A110" s="10"/>
      <c r="B110" s="11"/>
      <c r="C110" s="11"/>
      <c r="D110" s="19" t="s">
        <v>75</v>
      </c>
      <c r="E110" s="12" t="s">
        <v>46</v>
      </c>
      <c r="F110" s="13">
        <v>4</v>
      </c>
      <c r="G110" s="20"/>
      <c r="H110" s="2"/>
      <c r="I110" s="15">
        <v>101</v>
      </c>
      <c r="J110" s="15">
        <v>4</v>
      </c>
    </row>
    <row r="111" spans="1:10" ht="42" customHeight="1">
      <c r="A111" s="10"/>
      <c r="B111" s="11"/>
      <c r="C111" s="11"/>
      <c r="D111" s="19" t="s">
        <v>76</v>
      </c>
      <c r="E111" s="12" t="s">
        <v>46</v>
      </c>
      <c r="F111" s="13">
        <v>4</v>
      </c>
      <c r="G111" s="20"/>
      <c r="H111" s="2"/>
      <c r="I111" s="15">
        <v>102</v>
      </c>
      <c r="J111" s="15">
        <v>4</v>
      </c>
    </row>
    <row r="112" spans="1:10" ht="42" customHeight="1">
      <c r="A112" s="10"/>
      <c r="B112" s="11"/>
      <c r="C112" s="11"/>
      <c r="D112" s="19" t="s">
        <v>77</v>
      </c>
      <c r="E112" s="12" t="s">
        <v>46</v>
      </c>
      <c r="F112" s="13">
        <v>1</v>
      </c>
      <c r="G112" s="20"/>
      <c r="H112" s="2"/>
      <c r="I112" s="15">
        <v>103</v>
      </c>
      <c r="J112" s="15">
        <v>4</v>
      </c>
    </row>
    <row r="113" spans="1:10" ht="42" customHeight="1">
      <c r="A113" s="10"/>
      <c r="B113" s="11"/>
      <c r="C113" s="11"/>
      <c r="D113" s="19" t="s">
        <v>78</v>
      </c>
      <c r="E113" s="12" t="s">
        <v>46</v>
      </c>
      <c r="F113" s="13">
        <v>7</v>
      </c>
      <c r="G113" s="20"/>
      <c r="H113" s="2"/>
      <c r="I113" s="15">
        <v>104</v>
      </c>
      <c r="J113" s="15">
        <v>4</v>
      </c>
    </row>
    <row r="114" spans="1:10" ht="42" customHeight="1">
      <c r="A114" s="10"/>
      <c r="B114" s="11"/>
      <c r="C114" s="11"/>
      <c r="D114" s="19" t="s">
        <v>79</v>
      </c>
      <c r="E114" s="12" t="s">
        <v>46</v>
      </c>
      <c r="F114" s="13">
        <v>7</v>
      </c>
      <c r="G114" s="20"/>
      <c r="H114" s="2"/>
      <c r="I114" s="15">
        <v>105</v>
      </c>
      <c r="J114" s="15">
        <v>4</v>
      </c>
    </row>
    <row r="115" spans="1:10" ht="42" customHeight="1">
      <c r="A115" s="10"/>
      <c r="B115" s="11"/>
      <c r="C115" s="11"/>
      <c r="D115" s="19" t="s">
        <v>80</v>
      </c>
      <c r="E115" s="12" t="s">
        <v>46</v>
      </c>
      <c r="F115" s="13">
        <v>14</v>
      </c>
      <c r="G115" s="20"/>
      <c r="H115" s="2"/>
      <c r="I115" s="15">
        <v>106</v>
      </c>
      <c r="J115" s="15">
        <v>4</v>
      </c>
    </row>
    <row r="116" spans="1:10" ht="42" customHeight="1">
      <c r="A116" s="10"/>
      <c r="B116" s="11"/>
      <c r="C116" s="11"/>
      <c r="D116" s="19" t="s">
        <v>81</v>
      </c>
      <c r="E116" s="12" t="s">
        <v>46</v>
      </c>
      <c r="F116" s="13">
        <v>6</v>
      </c>
      <c r="G116" s="20"/>
      <c r="H116" s="2"/>
      <c r="I116" s="15">
        <v>107</v>
      </c>
      <c r="J116" s="15">
        <v>4</v>
      </c>
    </row>
    <row r="117" spans="1:10" ht="42" customHeight="1">
      <c r="A117" s="10"/>
      <c r="B117" s="11"/>
      <c r="C117" s="11"/>
      <c r="D117" s="19" t="s">
        <v>82</v>
      </c>
      <c r="E117" s="12" t="s">
        <v>46</v>
      </c>
      <c r="F117" s="13">
        <v>12</v>
      </c>
      <c r="G117" s="20"/>
      <c r="H117" s="2"/>
      <c r="I117" s="15">
        <v>108</v>
      </c>
      <c r="J117" s="15">
        <v>4</v>
      </c>
    </row>
    <row r="118" spans="1:10" ht="42" customHeight="1">
      <c r="A118" s="10"/>
      <c r="B118" s="11"/>
      <c r="C118" s="11"/>
      <c r="D118" s="19" t="s">
        <v>83</v>
      </c>
      <c r="E118" s="12" t="s">
        <v>46</v>
      </c>
      <c r="F118" s="13">
        <v>5</v>
      </c>
      <c r="G118" s="20"/>
      <c r="H118" s="2"/>
      <c r="I118" s="15">
        <v>109</v>
      </c>
      <c r="J118" s="15">
        <v>4</v>
      </c>
    </row>
    <row r="119" spans="1:10" ht="42" customHeight="1">
      <c r="A119" s="10"/>
      <c r="B119" s="11"/>
      <c r="C119" s="11"/>
      <c r="D119" s="19" t="s">
        <v>84</v>
      </c>
      <c r="E119" s="12" t="s">
        <v>46</v>
      </c>
      <c r="F119" s="13">
        <v>4</v>
      </c>
      <c r="G119" s="20"/>
      <c r="H119" s="2"/>
      <c r="I119" s="15">
        <v>110</v>
      </c>
      <c r="J119" s="15">
        <v>4</v>
      </c>
    </row>
    <row r="120" spans="1:10" ht="42" customHeight="1">
      <c r="A120" s="10"/>
      <c r="B120" s="11"/>
      <c r="C120" s="11"/>
      <c r="D120" s="19" t="s">
        <v>85</v>
      </c>
      <c r="E120" s="12" t="s">
        <v>46</v>
      </c>
      <c r="F120" s="13">
        <v>10</v>
      </c>
      <c r="G120" s="20"/>
      <c r="H120" s="2"/>
      <c r="I120" s="15">
        <v>111</v>
      </c>
      <c r="J120" s="15">
        <v>4</v>
      </c>
    </row>
    <row r="121" spans="1:10" ht="42" customHeight="1">
      <c r="A121" s="10"/>
      <c r="B121" s="11"/>
      <c r="C121" s="11"/>
      <c r="D121" s="19" t="s">
        <v>86</v>
      </c>
      <c r="E121" s="12" t="s">
        <v>46</v>
      </c>
      <c r="F121" s="13">
        <v>7</v>
      </c>
      <c r="G121" s="20"/>
      <c r="H121" s="2"/>
      <c r="I121" s="15">
        <v>112</v>
      </c>
      <c r="J121" s="15">
        <v>4</v>
      </c>
    </row>
    <row r="122" spans="1:10" ht="42" customHeight="1">
      <c r="A122" s="10"/>
      <c r="B122" s="11"/>
      <c r="C122" s="11"/>
      <c r="D122" s="19" t="s">
        <v>87</v>
      </c>
      <c r="E122" s="12" t="s">
        <v>46</v>
      </c>
      <c r="F122" s="13">
        <v>3</v>
      </c>
      <c r="G122" s="20"/>
      <c r="H122" s="2"/>
      <c r="I122" s="15">
        <v>113</v>
      </c>
      <c r="J122" s="15">
        <v>4</v>
      </c>
    </row>
    <row r="123" spans="1:10" ht="42" customHeight="1">
      <c r="A123" s="10"/>
      <c r="B123" s="11"/>
      <c r="C123" s="11"/>
      <c r="D123" s="19" t="s">
        <v>88</v>
      </c>
      <c r="E123" s="12" t="s">
        <v>46</v>
      </c>
      <c r="F123" s="13">
        <v>5</v>
      </c>
      <c r="G123" s="20"/>
      <c r="H123" s="2"/>
      <c r="I123" s="15">
        <v>114</v>
      </c>
      <c r="J123" s="15">
        <v>4</v>
      </c>
    </row>
    <row r="124" spans="1:10" ht="42" customHeight="1">
      <c r="A124" s="10"/>
      <c r="B124" s="11"/>
      <c r="C124" s="11"/>
      <c r="D124" s="19" t="s">
        <v>89</v>
      </c>
      <c r="E124" s="12" t="s">
        <v>46</v>
      </c>
      <c r="F124" s="13">
        <v>3</v>
      </c>
      <c r="G124" s="20"/>
      <c r="H124" s="2"/>
      <c r="I124" s="15">
        <v>115</v>
      </c>
      <c r="J124" s="15">
        <v>4</v>
      </c>
    </row>
    <row r="125" spans="1:10" ht="42" customHeight="1">
      <c r="A125" s="10"/>
      <c r="B125" s="11"/>
      <c r="C125" s="11"/>
      <c r="D125" s="19" t="s">
        <v>90</v>
      </c>
      <c r="E125" s="12" t="s">
        <v>46</v>
      </c>
      <c r="F125" s="13">
        <v>14</v>
      </c>
      <c r="G125" s="20"/>
      <c r="H125" s="2"/>
      <c r="I125" s="15">
        <v>116</v>
      </c>
      <c r="J125" s="15">
        <v>4</v>
      </c>
    </row>
    <row r="126" spans="1:10" ht="42" customHeight="1">
      <c r="A126" s="10"/>
      <c r="B126" s="11"/>
      <c r="C126" s="11"/>
      <c r="D126" s="19" t="s">
        <v>91</v>
      </c>
      <c r="E126" s="12" t="s">
        <v>46</v>
      </c>
      <c r="F126" s="13">
        <v>5</v>
      </c>
      <c r="G126" s="20"/>
      <c r="H126" s="2"/>
      <c r="I126" s="15">
        <v>117</v>
      </c>
      <c r="J126" s="15">
        <v>4</v>
      </c>
    </row>
    <row r="127" spans="1:10" ht="42" customHeight="1">
      <c r="A127" s="10"/>
      <c r="B127" s="11"/>
      <c r="C127" s="11"/>
      <c r="D127" s="19" t="s">
        <v>92</v>
      </c>
      <c r="E127" s="12" t="s">
        <v>46</v>
      </c>
      <c r="F127" s="13">
        <v>1</v>
      </c>
      <c r="G127" s="20"/>
      <c r="H127" s="2"/>
      <c r="I127" s="15">
        <v>118</v>
      </c>
      <c r="J127" s="15">
        <v>4</v>
      </c>
    </row>
    <row r="128" spans="1:10" ht="42" customHeight="1">
      <c r="A128" s="10"/>
      <c r="B128" s="11"/>
      <c r="C128" s="11"/>
      <c r="D128" s="19" t="s">
        <v>93</v>
      </c>
      <c r="E128" s="12" t="s">
        <v>46</v>
      </c>
      <c r="F128" s="13">
        <v>5</v>
      </c>
      <c r="G128" s="20"/>
      <c r="H128" s="2"/>
      <c r="I128" s="15">
        <v>119</v>
      </c>
      <c r="J128" s="15">
        <v>4</v>
      </c>
    </row>
    <row r="129" spans="1:10" ht="42" customHeight="1">
      <c r="A129" s="10"/>
      <c r="B129" s="11"/>
      <c r="C129" s="11"/>
      <c r="D129" s="19" t="s">
        <v>94</v>
      </c>
      <c r="E129" s="12" t="s">
        <v>46</v>
      </c>
      <c r="F129" s="13">
        <v>3</v>
      </c>
      <c r="G129" s="20"/>
      <c r="H129" s="2"/>
      <c r="I129" s="15">
        <v>120</v>
      </c>
      <c r="J129" s="15">
        <v>4</v>
      </c>
    </row>
    <row r="130" spans="1:10" ht="42" customHeight="1">
      <c r="A130" s="10"/>
      <c r="B130" s="11"/>
      <c r="C130" s="11"/>
      <c r="D130" s="19" t="s">
        <v>95</v>
      </c>
      <c r="E130" s="12" t="s">
        <v>46</v>
      </c>
      <c r="F130" s="13">
        <v>6</v>
      </c>
      <c r="G130" s="20"/>
      <c r="H130" s="2"/>
      <c r="I130" s="15">
        <v>121</v>
      </c>
      <c r="J130" s="15">
        <v>4</v>
      </c>
    </row>
    <row r="131" spans="1:10" ht="42" customHeight="1">
      <c r="A131" s="10"/>
      <c r="B131" s="11"/>
      <c r="C131" s="11"/>
      <c r="D131" s="19" t="s">
        <v>96</v>
      </c>
      <c r="E131" s="12" t="s">
        <v>46</v>
      </c>
      <c r="F131" s="13">
        <v>1</v>
      </c>
      <c r="G131" s="20"/>
      <c r="H131" s="2"/>
      <c r="I131" s="15">
        <v>122</v>
      </c>
      <c r="J131" s="15">
        <v>4</v>
      </c>
    </row>
    <row r="132" spans="1:10" ht="42" customHeight="1">
      <c r="A132" s="10"/>
      <c r="B132" s="11"/>
      <c r="C132" s="11"/>
      <c r="D132" s="19" t="s">
        <v>97</v>
      </c>
      <c r="E132" s="12" t="s">
        <v>46</v>
      </c>
      <c r="F132" s="13">
        <v>9</v>
      </c>
      <c r="G132" s="20"/>
      <c r="H132" s="2"/>
      <c r="I132" s="15">
        <v>123</v>
      </c>
      <c r="J132" s="15">
        <v>4</v>
      </c>
    </row>
    <row r="133" spans="1:10" ht="42" customHeight="1">
      <c r="A133" s="10"/>
      <c r="B133" s="11"/>
      <c r="C133" s="11"/>
      <c r="D133" s="19" t="s">
        <v>98</v>
      </c>
      <c r="E133" s="12" t="s">
        <v>46</v>
      </c>
      <c r="F133" s="13">
        <v>4</v>
      </c>
      <c r="G133" s="20"/>
      <c r="H133" s="2"/>
      <c r="I133" s="15">
        <v>124</v>
      </c>
      <c r="J133" s="15">
        <v>4</v>
      </c>
    </row>
    <row r="134" spans="1:10" ht="42" customHeight="1">
      <c r="A134" s="10"/>
      <c r="B134" s="11"/>
      <c r="C134" s="11"/>
      <c r="D134" s="19" t="s">
        <v>99</v>
      </c>
      <c r="E134" s="12" t="s">
        <v>46</v>
      </c>
      <c r="F134" s="13">
        <v>7</v>
      </c>
      <c r="G134" s="20"/>
      <c r="H134" s="2"/>
      <c r="I134" s="15">
        <v>125</v>
      </c>
      <c r="J134" s="15">
        <v>4</v>
      </c>
    </row>
    <row r="135" spans="1:10" ht="42" customHeight="1">
      <c r="A135" s="10"/>
      <c r="B135" s="11"/>
      <c r="C135" s="11"/>
      <c r="D135" s="19" t="s">
        <v>100</v>
      </c>
      <c r="E135" s="12" t="s">
        <v>46</v>
      </c>
      <c r="F135" s="13">
        <v>2</v>
      </c>
      <c r="G135" s="20"/>
      <c r="H135" s="2"/>
      <c r="I135" s="15">
        <v>126</v>
      </c>
      <c r="J135" s="15">
        <v>4</v>
      </c>
    </row>
    <row r="136" spans="1:10" ht="42" customHeight="1">
      <c r="A136" s="10"/>
      <c r="B136" s="11"/>
      <c r="C136" s="11"/>
      <c r="D136" s="19" t="s">
        <v>101</v>
      </c>
      <c r="E136" s="12" t="s">
        <v>46</v>
      </c>
      <c r="F136" s="13">
        <v>2</v>
      </c>
      <c r="G136" s="20"/>
      <c r="H136" s="2"/>
      <c r="I136" s="15">
        <v>127</v>
      </c>
      <c r="J136" s="15">
        <v>4</v>
      </c>
    </row>
    <row r="137" spans="1:10" ht="42" customHeight="1">
      <c r="A137" s="10"/>
      <c r="B137" s="11"/>
      <c r="C137" s="11"/>
      <c r="D137" s="19" t="s">
        <v>102</v>
      </c>
      <c r="E137" s="12" t="s">
        <v>46</v>
      </c>
      <c r="F137" s="13">
        <v>3</v>
      </c>
      <c r="G137" s="20"/>
      <c r="H137" s="2"/>
      <c r="I137" s="15">
        <v>128</v>
      </c>
      <c r="J137" s="15">
        <v>4</v>
      </c>
    </row>
    <row r="138" spans="1:10" ht="42" customHeight="1">
      <c r="A138" s="10"/>
      <c r="B138" s="11"/>
      <c r="C138" s="11"/>
      <c r="D138" s="19" t="s">
        <v>103</v>
      </c>
      <c r="E138" s="12" t="s">
        <v>46</v>
      </c>
      <c r="F138" s="13">
        <v>1</v>
      </c>
      <c r="G138" s="20"/>
      <c r="H138" s="2"/>
      <c r="I138" s="15">
        <v>129</v>
      </c>
      <c r="J138" s="15">
        <v>4</v>
      </c>
    </row>
    <row r="139" spans="1:10" ht="42" customHeight="1">
      <c r="A139" s="10"/>
      <c r="B139" s="11"/>
      <c r="C139" s="11"/>
      <c r="D139" s="19" t="s">
        <v>104</v>
      </c>
      <c r="E139" s="12" t="s">
        <v>46</v>
      </c>
      <c r="F139" s="13">
        <v>1</v>
      </c>
      <c r="G139" s="20"/>
      <c r="H139" s="2"/>
      <c r="I139" s="15">
        <v>130</v>
      </c>
      <c r="J139" s="15">
        <v>4</v>
      </c>
    </row>
    <row r="140" spans="1:10" ht="42" customHeight="1">
      <c r="A140" s="10"/>
      <c r="B140" s="11"/>
      <c r="C140" s="11"/>
      <c r="D140" s="19" t="s">
        <v>105</v>
      </c>
      <c r="E140" s="12" t="s">
        <v>46</v>
      </c>
      <c r="F140" s="13">
        <v>1</v>
      </c>
      <c r="G140" s="20"/>
      <c r="H140" s="2"/>
      <c r="I140" s="15">
        <v>131</v>
      </c>
      <c r="J140" s="15">
        <v>4</v>
      </c>
    </row>
    <row r="141" spans="1:10" ht="42" customHeight="1">
      <c r="A141" s="10"/>
      <c r="B141" s="11"/>
      <c r="C141" s="11"/>
      <c r="D141" s="19" t="s">
        <v>106</v>
      </c>
      <c r="E141" s="12" t="s">
        <v>46</v>
      </c>
      <c r="F141" s="13">
        <v>1</v>
      </c>
      <c r="G141" s="20"/>
      <c r="H141" s="2"/>
      <c r="I141" s="15">
        <v>132</v>
      </c>
      <c r="J141" s="15">
        <v>4</v>
      </c>
    </row>
    <row r="142" spans="1:10" ht="42" customHeight="1">
      <c r="A142" s="10"/>
      <c r="B142" s="11"/>
      <c r="C142" s="11"/>
      <c r="D142" s="19" t="s">
        <v>107</v>
      </c>
      <c r="E142" s="12" t="s">
        <v>46</v>
      </c>
      <c r="F142" s="13">
        <v>1</v>
      </c>
      <c r="G142" s="20"/>
      <c r="H142" s="2"/>
      <c r="I142" s="15">
        <v>133</v>
      </c>
      <c r="J142" s="15">
        <v>4</v>
      </c>
    </row>
    <row r="143" spans="1:10" ht="42" customHeight="1">
      <c r="A143" s="10"/>
      <c r="B143" s="11"/>
      <c r="C143" s="11"/>
      <c r="D143" s="19" t="s">
        <v>108</v>
      </c>
      <c r="E143" s="12" t="s">
        <v>15</v>
      </c>
      <c r="F143" s="13">
        <v>1</v>
      </c>
      <c r="G143" s="14">
        <f>+G144+G145+G146+G147+G148+G149+G150+G151+G152+G153+G154+G155+G156+G157+G158+G159+G160+G161+G162+G163+G164+G165+G166</f>
        <v>0</v>
      </c>
      <c r="H143" s="2"/>
      <c r="I143" s="15">
        <v>134</v>
      </c>
      <c r="J143" s="15">
        <v>4</v>
      </c>
    </row>
    <row r="144" spans="1:10" ht="42" customHeight="1">
      <c r="A144" s="10"/>
      <c r="B144" s="11"/>
      <c r="C144" s="11"/>
      <c r="D144" s="19" t="s">
        <v>109</v>
      </c>
      <c r="E144" s="12" t="s">
        <v>46</v>
      </c>
      <c r="F144" s="13">
        <v>1</v>
      </c>
      <c r="G144" s="20"/>
      <c r="H144" s="2"/>
      <c r="I144" s="15">
        <v>135</v>
      </c>
      <c r="J144" s="15">
        <v>4</v>
      </c>
    </row>
    <row r="145" spans="1:10" ht="42" customHeight="1">
      <c r="A145" s="10"/>
      <c r="B145" s="11"/>
      <c r="C145" s="11"/>
      <c r="D145" s="19" t="s">
        <v>110</v>
      </c>
      <c r="E145" s="12" t="s">
        <v>46</v>
      </c>
      <c r="F145" s="13">
        <v>1</v>
      </c>
      <c r="G145" s="20"/>
      <c r="H145" s="2"/>
      <c r="I145" s="15">
        <v>136</v>
      </c>
      <c r="J145" s="15">
        <v>4</v>
      </c>
    </row>
    <row r="146" spans="1:10" ht="42" customHeight="1">
      <c r="A146" s="10"/>
      <c r="B146" s="11"/>
      <c r="C146" s="11"/>
      <c r="D146" s="19" t="s">
        <v>111</v>
      </c>
      <c r="E146" s="12" t="s">
        <v>46</v>
      </c>
      <c r="F146" s="13">
        <v>2</v>
      </c>
      <c r="G146" s="20"/>
      <c r="H146" s="2"/>
      <c r="I146" s="15">
        <v>137</v>
      </c>
      <c r="J146" s="15">
        <v>4</v>
      </c>
    </row>
    <row r="147" spans="1:10" ht="42" customHeight="1">
      <c r="A147" s="10"/>
      <c r="B147" s="11"/>
      <c r="C147" s="11"/>
      <c r="D147" s="19" t="s">
        <v>112</v>
      </c>
      <c r="E147" s="12" t="s">
        <v>46</v>
      </c>
      <c r="F147" s="13">
        <v>2</v>
      </c>
      <c r="G147" s="20"/>
      <c r="H147" s="2"/>
      <c r="I147" s="15">
        <v>138</v>
      </c>
      <c r="J147" s="15">
        <v>4</v>
      </c>
    </row>
    <row r="148" spans="1:10" ht="42" customHeight="1">
      <c r="A148" s="10"/>
      <c r="B148" s="11"/>
      <c r="C148" s="11"/>
      <c r="D148" s="19" t="s">
        <v>113</v>
      </c>
      <c r="E148" s="12" t="s">
        <v>46</v>
      </c>
      <c r="F148" s="13">
        <v>1</v>
      </c>
      <c r="G148" s="20"/>
      <c r="H148" s="2"/>
      <c r="I148" s="15">
        <v>139</v>
      </c>
      <c r="J148" s="15">
        <v>4</v>
      </c>
    </row>
    <row r="149" spans="1:10" ht="42" customHeight="1">
      <c r="A149" s="10"/>
      <c r="B149" s="11"/>
      <c r="C149" s="11"/>
      <c r="D149" s="19" t="s">
        <v>114</v>
      </c>
      <c r="E149" s="12" t="s">
        <v>46</v>
      </c>
      <c r="F149" s="13">
        <v>2</v>
      </c>
      <c r="G149" s="20"/>
      <c r="H149" s="2"/>
      <c r="I149" s="15">
        <v>140</v>
      </c>
      <c r="J149" s="15">
        <v>4</v>
      </c>
    </row>
    <row r="150" spans="1:10" ht="42" customHeight="1">
      <c r="A150" s="10"/>
      <c r="B150" s="11"/>
      <c r="C150" s="11"/>
      <c r="D150" s="19" t="s">
        <v>115</v>
      </c>
      <c r="E150" s="12" t="s">
        <v>46</v>
      </c>
      <c r="F150" s="13">
        <v>3</v>
      </c>
      <c r="G150" s="20"/>
      <c r="H150" s="2"/>
      <c r="I150" s="15">
        <v>141</v>
      </c>
      <c r="J150" s="15">
        <v>4</v>
      </c>
    </row>
    <row r="151" spans="1:10" ht="42" customHeight="1">
      <c r="A151" s="10"/>
      <c r="B151" s="11"/>
      <c r="C151" s="11"/>
      <c r="D151" s="19" t="s">
        <v>116</v>
      </c>
      <c r="E151" s="12" t="s">
        <v>46</v>
      </c>
      <c r="F151" s="13">
        <v>2</v>
      </c>
      <c r="G151" s="20"/>
      <c r="H151" s="2"/>
      <c r="I151" s="15">
        <v>142</v>
      </c>
      <c r="J151" s="15">
        <v>4</v>
      </c>
    </row>
    <row r="152" spans="1:10" ht="42" customHeight="1">
      <c r="A152" s="10"/>
      <c r="B152" s="11"/>
      <c r="C152" s="11"/>
      <c r="D152" s="19" t="s">
        <v>117</v>
      </c>
      <c r="E152" s="12" t="s">
        <v>46</v>
      </c>
      <c r="F152" s="13">
        <v>2</v>
      </c>
      <c r="G152" s="20"/>
      <c r="H152" s="2"/>
      <c r="I152" s="15">
        <v>143</v>
      </c>
      <c r="J152" s="15">
        <v>4</v>
      </c>
    </row>
    <row r="153" spans="1:10" ht="42" customHeight="1">
      <c r="A153" s="10"/>
      <c r="B153" s="11"/>
      <c r="C153" s="11"/>
      <c r="D153" s="19" t="s">
        <v>118</v>
      </c>
      <c r="E153" s="12" t="s">
        <v>46</v>
      </c>
      <c r="F153" s="13">
        <v>8</v>
      </c>
      <c r="G153" s="20"/>
      <c r="H153" s="2"/>
      <c r="I153" s="15">
        <v>144</v>
      </c>
      <c r="J153" s="15">
        <v>4</v>
      </c>
    </row>
    <row r="154" spans="1:10" ht="42" customHeight="1">
      <c r="A154" s="10"/>
      <c r="B154" s="11"/>
      <c r="C154" s="11"/>
      <c r="D154" s="19" t="s">
        <v>119</v>
      </c>
      <c r="E154" s="12" t="s">
        <v>46</v>
      </c>
      <c r="F154" s="13">
        <v>1</v>
      </c>
      <c r="G154" s="20"/>
      <c r="H154" s="2"/>
      <c r="I154" s="15">
        <v>145</v>
      </c>
      <c r="J154" s="15">
        <v>4</v>
      </c>
    </row>
    <row r="155" spans="1:10" ht="42" customHeight="1">
      <c r="A155" s="10"/>
      <c r="B155" s="11"/>
      <c r="C155" s="11"/>
      <c r="D155" s="19" t="s">
        <v>120</v>
      </c>
      <c r="E155" s="12" t="s">
        <v>46</v>
      </c>
      <c r="F155" s="13">
        <v>4</v>
      </c>
      <c r="G155" s="20"/>
      <c r="H155" s="2"/>
      <c r="I155" s="15">
        <v>146</v>
      </c>
      <c r="J155" s="15">
        <v>4</v>
      </c>
    </row>
    <row r="156" spans="1:10" ht="42" customHeight="1">
      <c r="A156" s="10"/>
      <c r="B156" s="11"/>
      <c r="C156" s="11"/>
      <c r="D156" s="19" t="s">
        <v>121</v>
      </c>
      <c r="E156" s="12" t="s">
        <v>46</v>
      </c>
      <c r="F156" s="13">
        <v>4</v>
      </c>
      <c r="G156" s="20"/>
      <c r="H156" s="2"/>
      <c r="I156" s="15">
        <v>147</v>
      </c>
      <c r="J156" s="15">
        <v>4</v>
      </c>
    </row>
    <row r="157" spans="1:10" ht="42" customHeight="1">
      <c r="A157" s="10"/>
      <c r="B157" s="11"/>
      <c r="C157" s="11"/>
      <c r="D157" s="19" t="s">
        <v>122</v>
      </c>
      <c r="E157" s="12" t="s">
        <v>46</v>
      </c>
      <c r="F157" s="13">
        <v>2</v>
      </c>
      <c r="G157" s="20"/>
      <c r="H157" s="2"/>
      <c r="I157" s="15">
        <v>148</v>
      </c>
      <c r="J157" s="15">
        <v>4</v>
      </c>
    </row>
    <row r="158" spans="1:10" ht="42" customHeight="1">
      <c r="A158" s="10"/>
      <c r="B158" s="11"/>
      <c r="C158" s="11"/>
      <c r="D158" s="19" t="s">
        <v>123</v>
      </c>
      <c r="E158" s="12" t="s">
        <v>46</v>
      </c>
      <c r="F158" s="13">
        <v>3</v>
      </c>
      <c r="G158" s="20"/>
      <c r="H158" s="2"/>
      <c r="I158" s="15">
        <v>149</v>
      </c>
      <c r="J158" s="15">
        <v>4</v>
      </c>
    </row>
    <row r="159" spans="1:10" ht="42" customHeight="1">
      <c r="A159" s="10"/>
      <c r="B159" s="11"/>
      <c r="C159" s="11"/>
      <c r="D159" s="19" t="s">
        <v>124</v>
      </c>
      <c r="E159" s="12" t="s">
        <v>46</v>
      </c>
      <c r="F159" s="13">
        <v>3</v>
      </c>
      <c r="G159" s="20"/>
      <c r="H159" s="2"/>
      <c r="I159" s="15">
        <v>150</v>
      </c>
      <c r="J159" s="15">
        <v>4</v>
      </c>
    </row>
    <row r="160" spans="1:10" ht="42" customHeight="1">
      <c r="A160" s="10"/>
      <c r="B160" s="11"/>
      <c r="C160" s="11"/>
      <c r="D160" s="19" t="s">
        <v>125</v>
      </c>
      <c r="E160" s="12" t="s">
        <v>46</v>
      </c>
      <c r="F160" s="13">
        <v>7</v>
      </c>
      <c r="G160" s="20"/>
      <c r="H160" s="2"/>
      <c r="I160" s="15">
        <v>151</v>
      </c>
      <c r="J160" s="15">
        <v>4</v>
      </c>
    </row>
    <row r="161" spans="1:10" ht="42" customHeight="1">
      <c r="A161" s="10"/>
      <c r="B161" s="11"/>
      <c r="C161" s="11"/>
      <c r="D161" s="19" t="s">
        <v>126</v>
      </c>
      <c r="E161" s="12" t="s">
        <v>46</v>
      </c>
      <c r="F161" s="13">
        <v>2</v>
      </c>
      <c r="G161" s="20"/>
      <c r="H161" s="2"/>
      <c r="I161" s="15">
        <v>152</v>
      </c>
      <c r="J161" s="15">
        <v>4</v>
      </c>
    </row>
    <row r="162" spans="1:10" ht="42" customHeight="1">
      <c r="A162" s="10"/>
      <c r="B162" s="11"/>
      <c r="C162" s="11"/>
      <c r="D162" s="19" t="s">
        <v>127</v>
      </c>
      <c r="E162" s="12" t="s">
        <v>46</v>
      </c>
      <c r="F162" s="13">
        <v>3</v>
      </c>
      <c r="G162" s="20"/>
      <c r="H162" s="2"/>
      <c r="I162" s="15">
        <v>153</v>
      </c>
      <c r="J162" s="15">
        <v>4</v>
      </c>
    </row>
    <row r="163" spans="1:10" ht="42" customHeight="1">
      <c r="A163" s="10"/>
      <c r="B163" s="11"/>
      <c r="C163" s="11"/>
      <c r="D163" s="19" t="s">
        <v>128</v>
      </c>
      <c r="E163" s="12" t="s">
        <v>46</v>
      </c>
      <c r="F163" s="13">
        <v>3</v>
      </c>
      <c r="G163" s="20"/>
      <c r="H163" s="2"/>
      <c r="I163" s="15">
        <v>154</v>
      </c>
      <c r="J163" s="15">
        <v>4</v>
      </c>
    </row>
    <row r="164" spans="1:10" ht="42" customHeight="1">
      <c r="A164" s="10"/>
      <c r="B164" s="11"/>
      <c r="C164" s="11"/>
      <c r="D164" s="19" t="s">
        <v>129</v>
      </c>
      <c r="E164" s="12" t="s">
        <v>46</v>
      </c>
      <c r="F164" s="13">
        <v>1</v>
      </c>
      <c r="G164" s="20"/>
      <c r="H164" s="2"/>
      <c r="I164" s="15">
        <v>155</v>
      </c>
      <c r="J164" s="15">
        <v>4</v>
      </c>
    </row>
    <row r="165" spans="1:10" ht="42" customHeight="1">
      <c r="A165" s="10"/>
      <c r="B165" s="11"/>
      <c r="C165" s="11"/>
      <c r="D165" s="19" t="s">
        <v>130</v>
      </c>
      <c r="E165" s="12" t="s">
        <v>46</v>
      </c>
      <c r="F165" s="13">
        <v>1</v>
      </c>
      <c r="G165" s="20"/>
      <c r="H165" s="2"/>
      <c r="I165" s="15">
        <v>156</v>
      </c>
      <c r="J165" s="15">
        <v>4</v>
      </c>
    </row>
    <row r="166" spans="1:10" ht="42" customHeight="1">
      <c r="A166" s="10"/>
      <c r="B166" s="11"/>
      <c r="C166" s="11"/>
      <c r="D166" s="19" t="s">
        <v>131</v>
      </c>
      <c r="E166" s="12" t="s">
        <v>46</v>
      </c>
      <c r="F166" s="13">
        <v>1</v>
      </c>
      <c r="G166" s="20"/>
      <c r="H166" s="2"/>
      <c r="I166" s="15">
        <v>157</v>
      </c>
      <c r="J166" s="15">
        <v>4</v>
      </c>
    </row>
    <row r="167" spans="1:10" ht="42" customHeight="1">
      <c r="A167" s="10"/>
      <c r="B167" s="11"/>
      <c r="C167" s="11"/>
      <c r="D167" s="19" t="s">
        <v>132</v>
      </c>
      <c r="E167" s="12" t="s">
        <v>15</v>
      </c>
      <c r="F167" s="13">
        <v>1</v>
      </c>
      <c r="G167" s="14">
        <f>+G168+G169+G170+G171+G172+G173</f>
        <v>0</v>
      </c>
      <c r="H167" s="2"/>
      <c r="I167" s="15">
        <v>158</v>
      </c>
      <c r="J167" s="15">
        <v>4</v>
      </c>
    </row>
    <row r="168" spans="1:10" ht="42" customHeight="1">
      <c r="A168" s="10"/>
      <c r="B168" s="11"/>
      <c r="C168" s="11"/>
      <c r="D168" s="19" t="s">
        <v>133</v>
      </c>
      <c r="E168" s="12" t="s">
        <v>46</v>
      </c>
      <c r="F168" s="13">
        <v>4</v>
      </c>
      <c r="G168" s="20"/>
      <c r="H168" s="2"/>
      <c r="I168" s="15">
        <v>159</v>
      </c>
      <c r="J168" s="15">
        <v>4</v>
      </c>
    </row>
    <row r="169" spans="1:10" ht="42" customHeight="1">
      <c r="A169" s="10"/>
      <c r="B169" s="11"/>
      <c r="C169" s="11"/>
      <c r="D169" s="19" t="s">
        <v>134</v>
      </c>
      <c r="E169" s="12" t="s">
        <v>46</v>
      </c>
      <c r="F169" s="13">
        <v>1</v>
      </c>
      <c r="G169" s="20"/>
      <c r="H169" s="2"/>
      <c r="I169" s="15">
        <v>160</v>
      </c>
      <c r="J169" s="15">
        <v>4</v>
      </c>
    </row>
    <row r="170" spans="1:10" ht="42" customHeight="1">
      <c r="A170" s="10"/>
      <c r="B170" s="11"/>
      <c r="C170" s="11"/>
      <c r="D170" s="19" t="s">
        <v>135</v>
      </c>
      <c r="E170" s="12" t="s">
        <v>46</v>
      </c>
      <c r="F170" s="13">
        <v>1</v>
      </c>
      <c r="G170" s="20"/>
      <c r="H170" s="2"/>
      <c r="I170" s="15">
        <v>161</v>
      </c>
      <c r="J170" s="15">
        <v>4</v>
      </c>
    </row>
    <row r="171" spans="1:10" ht="42" customHeight="1">
      <c r="A171" s="10"/>
      <c r="B171" s="11"/>
      <c r="C171" s="11"/>
      <c r="D171" s="19" t="s">
        <v>136</v>
      </c>
      <c r="E171" s="12" t="s">
        <v>46</v>
      </c>
      <c r="F171" s="13">
        <v>1</v>
      </c>
      <c r="G171" s="20"/>
      <c r="H171" s="2"/>
      <c r="I171" s="15">
        <v>162</v>
      </c>
      <c r="J171" s="15">
        <v>4</v>
      </c>
    </row>
    <row r="172" spans="1:10" ht="42" customHeight="1">
      <c r="A172" s="10"/>
      <c r="B172" s="11"/>
      <c r="C172" s="11"/>
      <c r="D172" s="19" t="s">
        <v>137</v>
      </c>
      <c r="E172" s="12" t="s">
        <v>46</v>
      </c>
      <c r="F172" s="13">
        <v>1</v>
      </c>
      <c r="G172" s="20"/>
      <c r="H172" s="2"/>
      <c r="I172" s="15">
        <v>163</v>
      </c>
      <c r="J172" s="15">
        <v>4</v>
      </c>
    </row>
    <row r="173" spans="1:10" ht="42" customHeight="1">
      <c r="A173" s="10"/>
      <c r="B173" s="11"/>
      <c r="C173" s="11"/>
      <c r="D173" s="19" t="s">
        <v>138</v>
      </c>
      <c r="E173" s="12" t="s">
        <v>21</v>
      </c>
      <c r="F173" s="13">
        <v>8</v>
      </c>
      <c r="G173" s="20"/>
      <c r="H173" s="2"/>
      <c r="I173" s="15">
        <v>164</v>
      </c>
      <c r="J173" s="15">
        <v>4</v>
      </c>
    </row>
    <row r="174" spans="1:10" ht="42" customHeight="1">
      <c r="A174" s="10"/>
      <c r="B174" s="11"/>
      <c r="C174" s="32" t="s">
        <v>139</v>
      </c>
      <c r="D174" s="34"/>
      <c r="E174" s="12" t="s">
        <v>15</v>
      </c>
      <c r="F174" s="13">
        <v>1</v>
      </c>
      <c r="G174" s="14">
        <f>+G175</f>
        <v>0</v>
      </c>
      <c r="H174" s="2"/>
      <c r="I174" s="15">
        <v>165</v>
      </c>
      <c r="J174" s="15">
        <v>3</v>
      </c>
    </row>
    <row r="175" spans="1:10" ht="42" customHeight="1">
      <c r="A175" s="10"/>
      <c r="B175" s="11"/>
      <c r="C175" s="11"/>
      <c r="D175" s="19" t="s">
        <v>139</v>
      </c>
      <c r="E175" s="12" t="s">
        <v>15</v>
      </c>
      <c r="F175" s="13">
        <v>1</v>
      </c>
      <c r="G175" s="14">
        <f>+G176</f>
        <v>0</v>
      </c>
      <c r="H175" s="2"/>
      <c r="I175" s="15">
        <v>166</v>
      </c>
      <c r="J175" s="15">
        <v>4</v>
      </c>
    </row>
    <row r="176" spans="1:10" ht="42" customHeight="1">
      <c r="A176" s="10"/>
      <c r="B176" s="11"/>
      <c r="C176" s="11"/>
      <c r="D176" s="19" t="s">
        <v>140</v>
      </c>
      <c r="E176" s="12" t="s">
        <v>21</v>
      </c>
      <c r="F176" s="13">
        <v>80.8</v>
      </c>
      <c r="G176" s="20"/>
      <c r="H176" s="2"/>
      <c r="I176" s="15">
        <v>167</v>
      </c>
      <c r="J176" s="15">
        <v>4</v>
      </c>
    </row>
    <row r="177" spans="1:10" ht="42" customHeight="1">
      <c r="A177" s="10"/>
      <c r="B177" s="11"/>
      <c r="C177" s="32" t="s">
        <v>141</v>
      </c>
      <c r="D177" s="34"/>
      <c r="E177" s="12" t="s">
        <v>15</v>
      </c>
      <c r="F177" s="13">
        <v>1</v>
      </c>
      <c r="G177" s="14">
        <f>+G178</f>
        <v>0</v>
      </c>
      <c r="H177" s="2"/>
      <c r="I177" s="15">
        <v>168</v>
      </c>
      <c r="J177" s="15">
        <v>3</v>
      </c>
    </row>
    <row r="178" spans="1:10" ht="42" customHeight="1">
      <c r="A178" s="10"/>
      <c r="B178" s="11"/>
      <c r="C178" s="11"/>
      <c r="D178" s="19" t="s">
        <v>141</v>
      </c>
      <c r="E178" s="12" t="s">
        <v>15</v>
      </c>
      <c r="F178" s="13">
        <v>1</v>
      </c>
      <c r="G178" s="14">
        <f>+G179+G180</f>
        <v>0</v>
      </c>
      <c r="H178" s="2"/>
      <c r="I178" s="15">
        <v>169</v>
      </c>
      <c r="J178" s="15">
        <v>4</v>
      </c>
    </row>
    <row r="179" spans="1:10" ht="42" customHeight="1">
      <c r="A179" s="10"/>
      <c r="B179" s="11"/>
      <c r="C179" s="11"/>
      <c r="D179" s="19" t="s">
        <v>142</v>
      </c>
      <c r="E179" s="12" t="s">
        <v>21</v>
      </c>
      <c r="F179" s="13">
        <v>63.5</v>
      </c>
      <c r="G179" s="20"/>
      <c r="H179" s="2"/>
      <c r="I179" s="15">
        <v>170</v>
      </c>
      <c r="J179" s="15">
        <v>4</v>
      </c>
    </row>
    <row r="180" spans="1:10" ht="42" customHeight="1">
      <c r="A180" s="10"/>
      <c r="B180" s="11"/>
      <c r="C180" s="11"/>
      <c r="D180" s="19" t="s">
        <v>143</v>
      </c>
      <c r="E180" s="12" t="s">
        <v>21</v>
      </c>
      <c r="F180" s="13">
        <v>101.5</v>
      </c>
      <c r="G180" s="20"/>
      <c r="H180" s="2"/>
      <c r="I180" s="15">
        <v>171</v>
      </c>
      <c r="J180" s="15">
        <v>4</v>
      </c>
    </row>
    <row r="181" spans="1:10" ht="42" customHeight="1">
      <c r="A181" s="10"/>
      <c r="B181" s="11"/>
      <c r="C181" s="32" t="s">
        <v>144</v>
      </c>
      <c r="D181" s="34"/>
      <c r="E181" s="12" t="s">
        <v>15</v>
      </c>
      <c r="F181" s="13">
        <v>1</v>
      </c>
      <c r="G181" s="14">
        <f>+G182</f>
        <v>0</v>
      </c>
      <c r="H181" s="2"/>
      <c r="I181" s="15">
        <v>172</v>
      </c>
      <c r="J181" s="15">
        <v>3</v>
      </c>
    </row>
    <row r="182" spans="1:10" ht="42" customHeight="1">
      <c r="A182" s="10"/>
      <c r="B182" s="11"/>
      <c r="C182" s="11"/>
      <c r="D182" s="19" t="s">
        <v>144</v>
      </c>
      <c r="E182" s="12" t="s">
        <v>15</v>
      </c>
      <c r="F182" s="13">
        <v>1</v>
      </c>
      <c r="G182" s="14">
        <f>+G183</f>
        <v>0</v>
      </c>
      <c r="H182" s="2"/>
      <c r="I182" s="15">
        <v>173</v>
      </c>
      <c r="J182" s="15">
        <v>4</v>
      </c>
    </row>
    <row r="183" spans="1:10" ht="42" customHeight="1">
      <c r="A183" s="10"/>
      <c r="B183" s="11"/>
      <c r="C183" s="11"/>
      <c r="D183" s="19" t="s">
        <v>145</v>
      </c>
      <c r="E183" s="12" t="s">
        <v>22</v>
      </c>
      <c r="F183" s="13">
        <v>2650.4</v>
      </c>
      <c r="G183" s="20"/>
      <c r="H183" s="2"/>
      <c r="I183" s="15">
        <v>174</v>
      </c>
      <c r="J183" s="15">
        <v>4</v>
      </c>
    </row>
    <row r="184" spans="1:10" ht="42" customHeight="1">
      <c r="A184" s="38" t="s">
        <v>146</v>
      </c>
      <c r="B184" s="33"/>
      <c r="C184" s="33"/>
      <c r="D184" s="34"/>
      <c r="E184" s="12" t="s">
        <v>15</v>
      </c>
      <c r="F184" s="13">
        <v>1</v>
      </c>
      <c r="G184" s="14">
        <f>+G185+G187</f>
        <v>0</v>
      </c>
      <c r="H184" s="2"/>
      <c r="I184" s="15">
        <v>175</v>
      </c>
      <c r="J184" s="15"/>
    </row>
    <row r="185" spans="1:10" ht="42" customHeight="1">
      <c r="A185" s="38" t="s">
        <v>147</v>
      </c>
      <c r="B185" s="33"/>
      <c r="C185" s="33"/>
      <c r="D185" s="34"/>
      <c r="E185" s="12" t="s">
        <v>15</v>
      </c>
      <c r="F185" s="13">
        <v>1</v>
      </c>
      <c r="G185" s="14">
        <f>+G186</f>
        <v>0</v>
      </c>
      <c r="H185" s="2"/>
      <c r="I185" s="15">
        <v>176</v>
      </c>
      <c r="J185" s="15">
        <v>200</v>
      </c>
    </row>
    <row r="186" spans="1:10" ht="42" customHeight="1">
      <c r="A186" s="38" t="s">
        <v>148</v>
      </c>
      <c r="B186" s="33"/>
      <c r="C186" s="33"/>
      <c r="D186" s="34"/>
      <c r="E186" s="12" t="s">
        <v>15</v>
      </c>
      <c r="F186" s="13">
        <v>1</v>
      </c>
      <c r="G186" s="20"/>
      <c r="H186" s="2"/>
      <c r="I186" s="15">
        <v>177</v>
      </c>
      <c r="J186" s="15"/>
    </row>
    <row r="187" spans="1:10" ht="42" customHeight="1">
      <c r="A187" s="38" t="s">
        <v>149</v>
      </c>
      <c r="B187" s="33"/>
      <c r="C187" s="33"/>
      <c r="D187" s="34"/>
      <c r="E187" s="12" t="s">
        <v>15</v>
      </c>
      <c r="F187" s="13">
        <v>1</v>
      </c>
      <c r="G187" s="20"/>
      <c r="H187" s="2"/>
      <c r="I187" s="15">
        <v>178</v>
      </c>
      <c r="J187" s="15">
        <v>210</v>
      </c>
    </row>
    <row r="188" spans="1:10" ht="42" customHeight="1">
      <c r="A188" s="38" t="s">
        <v>150</v>
      </c>
      <c r="B188" s="33"/>
      <c r="C188" s="33"/>
      <c r="D188" s="34"/>
      <c r="E188" s="12" t="s">
        <v>15</v>
      </c>
      <c r="F188" s="13">
        <v>1</v>
      </c>
      <c r="G188" s="20"/>
      <c r="H188" s="2"/>
      <c r="I188" s="15">
        <v>179</v>
      </c>
      <c r="J188" s="15">
        <v>220</v>
      </c>
    </row>
    <row r="189" spans="1:10" ht="42" customHeight="1">
      <c r="A189" s="39" t="s">
        <v>151</v>
      </c>
      <c r="B189" s="40"/>
      <c r="C189" s="40"/>
      <c r="D189" s="41"/>
      <c r="E189" s="21" t="s">
        <v>15</v>
      </c>
      <c r="F189" s="22">
        <v>1</v>
      </c>
      <c r="G189" s="23">
        <f>+G10+G188</f>
        <v>0</v>
      </c>
      <c r="H189" s="24"/>
      <c r="I189" s="25">
        <v>180</v>
      </c>
      <c r="J189" s="25">
        <v>30</v>
      </c>
    </row>
    <row r="190" spans="1:10" ht="42" customHeight="1">
      <c r="A190" s="35" t="s">
        <v>11</v>
      </c>
      <c r="B190" s="36"/>
      <c r="C190" s="36"/>
      <c r="D190" s="37"/>
      <c r="E190" s="16" t="s">
        <v>12</v>
      </c>
      <c r="F190" s="17" t="s">
        <v>12</v>
      </c>
      <c r="G190" s="18">
        <f>G189</f>
        <v>0</v>
      </c>
      <c r="I190" s="15">
        <v>181</v>
      </c>
      <c r="J190" s="15">
        <v>90</v>
      </c>
    </row>
    <row r="191" spans="1:10" ht="42" customHeight="1"/>
    <row r="192" spans="1:10" ht="42" customHeight="1"/>
  </sheetData>
  <sheetProtection algorithmName="SHA-512" hashValue="CQ2FXCY/UPYw9AjnQ1Nz711pH+lbtg98OSG2ZyA0rAuMIMqyOn6cj52vbG/5DxAABhW4xM+UNuupnLpaCGnpLQ==" saltValue="DOdIoSRt3rtaSTreK3G8uw==" spinCount="100000" sheet="1" objects="1" scenarios="1"/>
  <mergeCells count="38">
    <mergeCell ref="C95:D95"/>
    <mergeCell ref="B100:D100"/>
    <mergeCell ref="C101:D101"/>
    <mergeCell ref="C174:D174"/>
    <mergeCell ref="A189:D189"/>
    <mergeCell ref="C181:D181"/>
    <mergeCell ref="A184:D184"/>
    <mergeCell ref="A185:D185"/>
    <mergeCell ref="A186:D186"/>
    <mergeCell ref="A187:D187"/>
    <mergeCell ref="A188:D188"/>
    <mergeCell ref="B78:D78"/>
    <mergeCell ref="C79:D79"/>
    <mergeCell ref="B88:D88"/>
    <mergeCell ref="C89:D89"/>
    <mergeCell ref="B94:D94"/>
    <mergeCell ref="B56:D56"/>
    <mergeCell ref="A190:D190"/>
    <mergeCell ref="A10:D10"/>
    <mergeCell ref="A11:D11"/>
    <mergeCell ref="A12:D12"/>
    <mergeCell ref="B13:D13"/>
    <mergeCell ref="C14:D14"/>
    <mergeCell ref="C34:D34"/>
    <mergeCell ref="B38:D38"/>
    <mergeCell ref="C39:D39"/>
    <mergeCell ref="B46:D46"/>
    <mergeCell ref="C47:D47"/>
    <mergeCell ref="C53:D53"/>
    <mergeCell ref="C177:D177"/>
    <mergeCell ref="C57:D57"/>
    <mergeCell ref="C73:D73"/>
    <mergeCell ref="A9:D9"/>
    <mergeCell ref="F3:G3"/>
    <mergeCell ref="F4:G4"/>
    <mergeCell ref="F5:G5"/>
    <mergeCell ref="A7:G7"/>
    <mergeCell ref="B8:G8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Tsuduki Hiromitsu</dc:creator>
  <cp:lastModifiedBy>Tsuduki Hiromitsu</cp:lastModifiedBy>
  <dcterms:created xsi:type="dcterms:W3CDTF">2022-01-13T11:15:59Z</dcterms:created>
  <dcterms:modified xsi:type="dcterms:W3CDTF">2022-01-14T02:51:47Z</dcterms:modified>
</cp:coreProperties>
</file>